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PHHS Website\__WEBDOCS\fee schedules\2021fs\July2021\"/>
    </mc:Choice>
  </mc:AlternateContent>
  <xr:revisionPtr revIDLastSave="0" documentId="13_ncr:1_{CA5862A4-C46B-4B86-9193-5F9E2F17C4E1}" xr6:coauthVersionLast="46" xr6:coauthVersionMax="46" xr10:uidLastSave="{00000000-0000-0000-0000-000000000000}"/>
  <bookViews>
    <workbookView xWindow="50280" yWindow="2415" windowWidth="21840" windowHeight="13140" xr2:uid="{00000000-000D-0000-FFFF-FFFF00000000}"/>
  </bookViews>
  <sheets>
    <sheet name=" Denturist Services" sheetId="1" r:id="rId1"/>
  </sheets>
  <externalReferences>
    <externalReference r:id="rId2"/>
  </externalReferences>
  <definedNames>
    <definedName name="_xlnm._FilterDatabase" localSheetId="0" hidden="1">' Denturist Services'!$A$1:$K$49</definedName>
    <definedName name="_xlnm.Print_Titles" localSheetId="0">' Denturist Services'!$1:$1</definedName>
    <definedName name="rat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D4" i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F2" i="1"/>
  <c r="E2" i="1"/>
  <c r="D2" i="1"/>
</calcChain>
</file>

<file path=xl/sharedStrings.xml><?xml version="1.0" encoding="utf-8"?>
<sst xmlns="http://schemas.openxmlformats.org/spreadsheetml/2006/main" count="299" uniqueCount="114">
  <si>
    <t>Proc</t>
  </si>
  <si>
    <t>Description</t>
  </si>
  <si>
    <t>Effective</t>
  </si>
  <si>
    <t>Method</t>
  </si>
  <si>
    <t>PA</t>
  </si>
  <si>
    <t>Mod</t>
  </si>
  <si>
    <t>Fees</t>
  </si>
  <si>
    <t>Min Age</t>
  </si>
  <si>
    <t xml:space="preserve">Max age </t>
  </si>
  <si>
    <t>Notes</t>
  </si>
  <si>
    <t>D0140</t>
  </si>
  <si>
    <t xml:space="preserve">LIMIT ORAL EVAL PROBLM FOCUS                                </t>
  </si>
  <si>
    <t>D0150</t>
  </si>
  <si>
    <t xml:space="preserve">COMPREHENSVE ORAL EVALUATION                                </t>
  </si>
  <si>
    <t>D0330</t>
  </si>
  <si>
    <t xml:space="preserve">DENTAL PANORAMIC FILM                                       </t>
  </si>
  <si>
    <t>D0470</t>
  </si>
  <si>
    <t xml:space="preserve">DIAGNOSTIC CASTS                                            </t>
  </si>
  <si>
    <t>D5110</t>
  </si>
  <si>
    <t xml:space="preserve">DENTURES COMPLETE MAXILLARY                                 </t>
  </si>
  <si>
    <t>D5120</t>
  </si>
  <si>
    <t xml:space="preserve">DENTURES COMPLETE MANDIBLE                                  </t>
  </si>
  <si>
    <t>D5130</t>
  </si>
  <si>
    <t xml:space="preserve">DENTURES IMMEDIAT MAXILLARY                                 </t>
  </si>
  <si>
    <t>D5140</t>
  </si>
  <si>
    <t xml:space="preserve">DENTURES IMMEDIAT MANDIBLE                                  </t>
  </si>
  <si>
    <t>D5211</t>
  </si>
  <si>
    <t xml:space="preserve">DENTURES MAXILL PART RESIN                                  </t>
  </si>
  <si>
    <t>D5212</t>
  </si>
  <si>
    <t xml:space="preserve">DENTURES MAND PART RESIN                                    </t>
  </si>
  <si>
    <t>D5213</t>
  </si>
  <si>
    <t xml:space="preserve">DENTURES MAXILL PART METAL                                  </t>
  </si>
  <si>
    <t>D5214</t>
  </si>
  <si>
    <t xml:space="preserve">DENTURES MANDIBL PART METAL                                 </t>
  </si>
  <si>
    <t>D5225</t>
  </si>
  <si>
    <t xml:space="preserve">MAXILLARY PART DENTURE FLEX                                 </t>
  </si>
  <si>
    <t>D5226</t>
  </si>
  <si>
    <t xml:space="preserve">MANDIBULAR PART DENTURE FLEX                                </t>
  </si>
  <si>
    <t>D5410</t>
  </si>
  <si>
    <t xml:space="preserve">DENTURES ADJUST CMPLT MAXIL                                 </t>
  </si>
  <si>
    <t>D5411</t>
  </si>
  <si>
    <t xml:space="preserve">DENTURES ADJUST CMPLT MAND                                  </t>
  </si>
  <si>
    <t>D5421</t>
  </si>
  <si>
    <t xml:space="preserve">DENTURES ADJUST PART MAXILL                                 </t>
  </si>
  <si>
    <t>D5422</t>
  </si>
  <si>
    <t xml:space="preserve">DENTURES ADJUST PART MANDBL                                 </t>
  </si>
  <si>
    <t>D5520</t>
  </si>
  <si>
    <t xml:space="preserve">REPLACE DENTURE TEETH COMPLT                                </t>
  </si>
  <si>
    <t>D5630</t>
  </si>
  <si>
    <t xml:space="preserve">REP PARTIAL DENTURE CLASP                                   </t>
  </si>
  <si>
    <t>D5640</t>
  </si>
  <si>
    <t xml:space="preserve">REPLACE PART DENTURE TEETH                                  </t>
  </si>
  <si>
    <t>D5650</t>
  </si>
  <si>
    <t xml:space="preserve">ADD TOOTH TO PARTIAL DENTURE                                </t>
  </si>
  <si>
    <t>D5660</t>
  </si>
  <si>
    <t xml:space="preserve">ADD CLASP TO PARTIAL DENTURE                                </t>
  </si>
  <si>
    <t>D5710</t>
  </si>
  <si>
    <t xml:space="preserve">DENTURES REBASE CMPLT MAXIL                                 </t>
  </si>
  <si>
    <t>D5711</t>
  </si>
  <si>
    <t xml:space="preserve">DENTURES REBASE CMPLT MAND                                  </t>
  </si>
  <si>
    <t>D5720</t>
  </si>
  <si>
    <t xml:space="preserve">DENTURES REBASE PART MAXILL                                 </t>
  </si>
  <si>
    <t>D5721</t>
  </si>
  <si>
    <t xml:space="preserve">DENTURES REBASE PART MANDBL                                 </t>
  </si>
  <si>
    <t>D5730</t>
  </si>
  <si>
    <t xml:space="preserve">DENTURE RELN CMPLT MAXIL CH                                 </t>
  </si>
  <si>
    <t>D5731</t>
  </si>
  <si>
    <t xml:space="preserve">DENTURE RELN CMPLT MAND CHR                                 </t>
  </si>
  <si>
    <t>D5740</t>
  </si>
  <si>
    <t xml:space="preserve">DENTURE RELN PART MAXIL CHR                                 </t>
  </si>
  <si>
    <t>D5741</t>
  </si>
  <si>
    <t xml:space="preserve">DENTURE RELN PART MAND CHR                                  </t>
  </si>
  <si>
    <t>D5750</t>
  </si>
  <si>
    <t xml:space="preserve">DENTURE RELN CMPLT MAX LAB                                  </t>
  </si>
  <si>
    <t>D5751</t>
  </si>
  <si>
    <t xml:space="preserve">DENTURE RELN CMPLT MAND LAB                                 </t>
  </si>
  <si>
    <t>D5760</t>
  </si>
  <si>
    <t xml:space="preserve">DENTURE RELN PART MAXIL LAB                                 </t>
  </si>
  <si>
    <t>D5761</t>
  </si>
  <si>
    <t xml:space="preserve">DENTURE RELN PART MAND LAB                                  </t>
  </si>
  <si>
    <t>D5820</t>
  </si>
  <si>
    <t xml:space="preserve">DENTURE INTERM PART MAXILL                                  </t>
  </si>
  <si>
    <t>D5821</t>
  </si>
  <si>
    <t xml:space="preserve">DENTURE INTERM PART MANDBL                                  </t>
  </si>
  <si>
    <t>D5850</t>
  </si>
  <si>
    <t xml:space="preserve">TISSUE CONDITIONING, MAXILLARY                              </t>
  </si>
  <si>
    <t>D5851</t>
  </si>
  <si>
    <t xml:space="preserve">TISSUE CONDITIONING, MANDIBULAR                             </t>
  </si>
  <si>
    <t>D6930</t>
  </si>
  <si>
    <t xml:space="preserve">DENTAL RECEMENT BRIDGE                                      </t>
  </si>
  <si>
    <t>D6980</t>
  </si>
  <si>
    <t xml:space="preserve">BRIDGE REPAIR                                               </t>
  </si>
  <si>
    <t>D9410</t>
  </si>
  <si>
    <t xml:space="preserve">DENTAL HOUSE CALL                                           </t>
  </si>
  <si>
    <t>Pass</t>
  </si>
  <si>
    <t>-</t>
  </si>
  <si>
    <t>InitialvisitfornewMembers;Adults1every3years</t>
  </si>
  <si>
    <t>Adults1filmevery3years</t>
  </si>
  <si>
    <t>Partials:1every5yearsiflost;Full:1every10yearsiflost;Calltoverify.</t>
  </si>
  <si>
    <t>First3adjustmentsafterplacementareincludedindentureprice</t>
  </si>
  <si>
    <t>Paymentofdentureincludespaymentofanytissueconditioners</t>
  </si>
  <si>
    <t>Bill1siteperdayevenwhenseeingmultipleMembers</t>
  </si>
  <si>
    <t>D5511</t>
  </si>
  <si>
    <t>D5512</t>
  </si>
  <si>
    <t>D5611</t>
  </si>
  <si>
    <t>D5612</t>
  </si>
  <si>
    <t>D5621</t>
  </si>
  <si>
    <t>D5622</t>
  </si>
  <si>
    <t xml:space="preserve">REP BROKE COMP DENT BASE MAN                                </t>
  </si>
  <si>
    <t xml:space="preserve">REP BROKE COMP DENT BASE MAX                                </t>
  </si>
  <si>
    <t xml:space="preserve">REP RESIN PART DENT BASE MAN                                </t>
  </si>
  <si>
    <t xml:space="preserve">REP RESIN PART DENT BASE MAX                                </t>
  </si>
  <si>
    <t xml:space="preserve">REP CAST PART FRAME MAN                                     </t>
  </si>
  <si>
    <t xml:space="preserve">REP CAST PART FRAME MAX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</si>
</sst>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0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rgb="FFC00000"/>
      <name val="Arial"/>
      <family val="2"/>
    </font>
    <font>
      <sz val="10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4" fillId="0" borderId="0"/>
    <xf numFmtId="0" fontId="6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5">
    <xf numFmtId="0" fontId="0" fillId="0" borderId="0" xfId="0"/>
    <xf numFmtId="0" fontId="4" fillId="0" borderId="0" xfId="0" applyFont="1"/>
    <xf numFmtId="165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left"/>
    </xf>
    <xf numFmtId="166" fontId="4" fillId="0" borderId="0" xfId="0" applyNumberFormat="1" applyFont="1" applyAlignment="1">
      <alignment horizontal="center" wrapText="1"/>
    </xf>
    <xf numFmtId="166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horizontal="center"/>
    </xf>
    <xf numFmtId="166" fontId="24" fillId="0" borderId="0" xfId="1" applyNumberFormat="1" applyFont="1" applyAlignment="1">
      <alignment horizontal="center"/>
    </xf>
    <xf numFmtId="14" fontId="24" fillId="0" borderId="0" xfId="74" applyNumberFormat="1" applyFont="1" applyAlignment="1">
      <alignment horizontal="center"/>
    </xf>
    <xf numFmtId="165" fontId="24" fillId="0" borderId="0" xfId="74" applyNumberFormat="1" applyFont="1" applyAlignment="1">
      <alignment horizontal="left"/>
    </xf>
    <xf numFmtId="0" fontId="24" fillId="0" borderId="0" xfId="74" applyFont="1" applyAlignment="1">
      <alignment horizontal="center"/>
    </xf>
    <xf numFmtId="0" fontId="24" fillId="0" borderId="0" xfId="74" applyFont="1" applyAlignment="1">
      <alignment horizontal="left"/>
    </xf>
    <xf numFmtId="165" fontId="24" fillId="0" borderId="0" xfId="74" applyNumberFormat="1" applyFont="1" applyFill="1" applyAlignment="1">
      <alignment horizontal="left"/>
    </xf>
    <xf numFmtId="0" fontId="24" fillId="0" borderId="0" xfId="74" applyFont="1" applyFill="1" applyAlignment="1">
      <alignment horizontal="center"/>
    </xf>
    <xf numFmtId="0" fontId="24" fillId="0" borderId="0" xfId="74" applyFont="1" applyFill="1" applyAlignment="1">
      <alignment horizontal="left"/>
    </xf>
    <xf numFmtId="14" fontId="25" fillId="0" borderId="0" xfId="74" applyNumberFormat="1" applyFont="1" applyAlignment="1">
      <alignment horizontal="center"/>
    </xf>
    <xf numFmtId="0" fontId="26" fillId="0" borderId="0" xfId="0" applyFont="1" applyAlignment="1">
      <alignment horizontal="center"/>
    </xf>
    <xf numFmtId="164" fontId="26" fillId="0" borderId="0" xfId="0" applyNumberFormat="1" applyFont="1" applyAlignment="1">
      <alignment horizontal="center"/>
    </xf>
    <xf numFmtId="164" fontId="24" fillId="0" borderId="0" xfId="74" applyNumberFormat="1" applyFont="1" applyAlignment="1">
      <alignment horizontal="center"/>
    </xf>
  </cellXfs>
  <cellStyles count="76">
    <cellStyle name="20% - Accent1" xfId="21" builtinId="30" customBuiltin="1"/>
    <cellStyle name="20% - Accent1 2" xfId="47" xr:uid="{00000000-0005-0000-0000-000001000000}"/>
    <cellStyle name="20% - Accent1 3" xfId="62" xr:uid="{00000000-0005-0000-0000-000002000000}"/>
    <cellStyle name="20% - Accent2" xfId="25" builtinId="34" customBuiltin="1"/>
    <cellStyle name="20% - Accent2 2" xfId="49" xr:uid="{00000000-0005-0000-0000-000004000000}"/>
    <cellStyle name="20% - Accent2 3" xfId="64" xr:uid="{00000000-0005-0000-0000-000005000000}"/>
    <cellStyle name="20% - Accent3" xfId="29" builtinId="38" customBuiltin="1"/>
    <cellStyle name="20% - Accent3 2" xfId="51" xr:uid="{00000000-0005-0000-0000-000007000000}"/>
    <cellStyle name="20% - Accent3 3" xfId="66" xr:uid="{00000000-0005-0000-0000-000008000000}"/>
    <cellStyle name="20% - Accent4" xfId="33" builtinId="42" customBuiltin="1"/>
    <cellStyle name="20% - Accent4 2" xfId="53" xr:uid="{00000000-0005-0000-0000-00000A000000}"/>
    <cellStyle name="20% - Accent4 3" xfId="68" xr:uid="{00000000-0005-0000-0000-00000B000000}"/>
    <cellStyle name="20% - Accent5" xfId="37" builtinId="46" customBuiltin="1"/>
    <cellStyle name="20% - Accent5 2" xfId="55" xr:uid="{00000000-0005-0000-0000-00000D000000}"/>
    <cellStyle name="20% - Accent5 3" xfId="70" xr:uid="{00000000-0005-0000-0000-00000E000000}"/>
    <cellStyle name="20% - Accent6" xfId="41" builtinId="50" customBuiltin="1"/>
    <cellStyle name="20% - Accent6 2" xfId="57" xr:uid="{00000000-0005-0000-0000-000010000000}"/>
    <cellStyle name="20% - Accent6 3" xfId="72" xr:uid="{00000000-0005-0000-0000-000011000000}"/>
    <cellStyle name="40% - Accent1" xfId="22" builtinId="31" customBuiltin="1"/>
    <cellStyle name="40% - Accent1 2" xfId="48" xr:uid="{00000000-0005-0000-0000-000013000000}"/>
    <cellStyle name="40% - Accent1 3" xfId="63" xr:uid="{00000000-0005-0000-0000-000014000000}"/>
    <cellStyle name="40% - Accent2" xfId="26" builtinId="35" customBuiltin="1"/>
    <cellStyle name="40% - Accent2 2" xfId="50" xr:uid="{00000000-0005-0000-0000-000016000000}"/>
    <cellStyle name="40% - Accent2 3" xfId="65" xr:uid="{00000000-0005-0000-0000-000017000000}"/>
    <cellStyle name="40% - Accent3" xfId="30" builtinId="39" customBuiltin="1"/>
    <cellStyle name="40% - Accent3 2" xfId="52" xr:uid="{00000000-0005-0000-0000-000019000000}"/>
    <cellStyle name="40% - Accent3 3" xfId="67" xr:uid="{00000000-0005-0000-0000-00001A000000}"/>
    <cellStyle name="40% - Accent4" xfId="34" builtinId="43" customBuiltin="1"/>
    <cellStyle name="40% - Accent4 2" xfId="54" xr:uid="{00000000-0005-0000-0000-00001C000000}"/>
    <cellStyle name="40% - Accent4 3" xfId="69" xr:uid="{00000000-0005-0000-0000-00001D000000}"/>
    <cellStyle name="40% - Accent5" xfId="38" builtinId="47" customBuiltin="1"/>
    <cellStyle name="40% - Accent5 2" xfId="56" xr:uid="{00000000-0005-0000-0000-00001F000000}"/>
    <cellStyle name="40% - Accent5 3" xfId="71" xr:uid="{00000000-0005-0000-0000-000020000000}"/>
    <cellStyle name="40% - Accent6" xfId="42" builtinId="51" customBuiltin="1"/>
    <cellStyle name="40% - Accent6 2" xfId="58" xr:uid="{00000000-0005-0000-0000-000022000000}"/>
    <cellStyle name="40% - Accent6 3" xfId="73" xr:uid="{00000000-0005-0000-0000-000023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3" xr:uid="{00000000-0005-0000-0000-00003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 xr:uid="{00000000-0005-0000-0000-00003E000000}"/>
    <cellStyle name="Normal 2 2" xfId="44" xr:uid="{00000000-0005-0000-0000-00003F000000}"/>
    <cellStyle name="Normal 2 2 2" xfId="59" xr:uid="{00000000-0005-0000-0000-000040000000}"/>
    <cellStyle name="Normal 2 2 3" xfId="74" xr:uid="{00000000-0005-0000-0000-000041000000}"/>
    <cellStyle name="Normal 32" xfId="2" xr:uid="{00000000-0005-0000-0000-000042000000}"/>
    <cellStyle name="Normal 32 2" xfId="46" xr:uid="{00000000-0005-0000-0000-000043000000}"/>
    <cellStyle name="Normal 32 3" xfId="61" xr:uid="{00000000-0005-0000-0000-000044000000}"/>
    <cellStyle name="Note 2" xfId="45" xr:uid="{00000000-0005-0000-0000-000045000000}"/>
    <cellStyle name="Note 2 2" xfId="60" xr:uid="{00000000-0005-0000-0000-000046000000}"/>
    <cellStyle name="Note 2 3" xfId="75" xr:uid="{00000000-0005-0000-0000-000047000000}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J061\Documents\!Quarterly%20Updates\2021\202107\Fee%20Schedule\Final\RAW\PT%2043%20(V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 43 (V)"/>
    </sheetNames>
    <sheetDataSet>
      <sheetData sheetId="0">
        <row r="1">
          <cell r="A1" t="str">
            <v>D0140</v>
          </cell>
          <cell r="B1" t="str">
            <v xml:space="preserve">  </v>
          </cell>
          <cell r="C1" t="str">
            <v xml:space="preserve">LIMIT ORAL EVAL PROBLM FOCUS                                </v>
          </cell>
          <cell r="D1">
            <v>44378</v>
          </cell>
          <cell r="E1" t="str">
            <v xml:space="preserve">FEE SCHED </v>
          </cell>
          <cell r="F1">
            <v>35.06</v>
          </cell>
        </row>
        <row r="2">
          <cell r="A2" t="str">
            <v>D0150</v>
          </cell>
          <cell r="B2" t="str">
            <v xml:space="preserve">  </v>
          </cell>
          <cell r="C2" t="str">
            <v xml:space="preserve">COMPREHENSVE ORAL EVALUATION                                </v>
          </cell>
          <cell r="D2">
            <v>44378</v>
          </cell>
          <cell r="E2" t="str">
            <v xml:space="preserve">FEE SCHED </v>
          </cell>
          <cell r="F2">
            <v>35.06</v>
          </cell>
        </row>
        <row r="3">
          <cell r="A3" t="str">
            <v>D0330</v>
          </cell>
          <cell r="B3" t="str">
            <v xml:space="preserve">  </v>
          </cell>
          <cell r="C3" t="str">
            <v xml:space="preserve">DENTAL PANORAMIC FILM                                       </v>
          </cell>
          <cell r="D3">
            <v>44378</v>
          </cell>
          <cell r="E3" t="str">
            <v xml:space="preserve">FEE SCHED </v>
          </cell>
          <cell r="F3">
            <v>56.1</v>
          </cell>
        </row>
        <row r="4">
          <cell r="A4" t="str">
            <v>D0470</v>
          </cell>
          <cell r="B4" t="str">
            <v xml:space="preserve">  </v>
          </cell>
          <cell r="C4" t="str">
            <v xml:space="preserve">DIAGNOSTIC CASTS                                            </v>
          </cell>
          <cell r="D4">
            <v>44378</v>
          </cell>
          <cell r="E4" t="str">
            <v xml:space="preserve">FEE SCHED </v>
          </cell>
          <cell r="F4">
            <v>43.83</v>
          </cell>
        </row>
        <row r="5">
          <cell r="A5" t="str">
            <v>D5110</v>
          </cell>
          <cell r="B5" t="str">
            <v xml:space="preserve">  </v>
          </cell>
          <cell r="C5" t="str">
            <v xml:space="preserve">DENTURES COMPLETE MAXILLARY                                 </v>
          </cell>
          <cell r="D5">
            <v>44378</v>
          </cell>
          <cell r="E5" t="str">
            <v xml:space="preserve">FEE SCHED </v>
          </cell>
          <cell r="F5">
            <v>876.5</v>
          </cell>
        </row>
        <row r="6">
          <cell r="A6" t="str">
            <v>D5120</v>
          </cell>
          <cell r="B6" t="str">
            <v xml:space="preserve">  </v>
          </cell>
          <cell r="C6" t="str">
            <v xml:space="preserve">DENTURES COMPLETE MANDIBLE                                  </v>
          </cell>
          <cell r="D6">
            <v>44378</v>
          </cell>
          <cell r="E6" t="str">
            <v xml:space="preserve">FEE SCHED </v>
          </cell>
          <cell r="F6">
            <v>876.5</v>
          </cell>
        </row>
        <row r="7">
          <cell r="A7" t="str">
            <v>D5130</v>
          </cell>
          <cell r="B7" t="str">
            <v xml:space="preserve">  </v>
          </cell>
          <cell r="C7" t="str">
            <v xml:space="preserve">DENTURES IMMEDIAT MAXILLARY                                 </v>
          </cell>
          <cell r="D7">
            <v>44378</v>
          </cell>
          <cell r="E7" t="str">
            <v xml:space="preserve">FEE SCHED </v>
          </cell>
          <cell r="F7">
            <v>964.15</v>
          </cell>
        </row>
        <row r="8">
          <cell r="A8" t="str">
            <v>D5140</v>
          </cell>
          <cell r="B8" t="str">
            <v xml:space="preserve">  </v>
          </cell>
          <cell r="C8" t="str">
            <v xml:space="preserve">DENTURES IMMEDIAT MANDIBLE                                  </v>
          </cell>
          <cell r="D8">
            <v>44378</v>
          </cell>
          <cell r="E8" t="str">
            <v xml:space="preserve">FEE SCHED </v>
          </cell>
          <cell r="F8">
            <v>964.15</v>
          </cell>
        </row>
        <row r="9">
          <cell r="A9" t="str">
            <v>D5211</v>
          </cell>
          <cell r="B9" t="str">
            <v xml:space="preserve">  </v>
          </cell>
          <cell r="C9" t="str">
            <v xml:space="preserve">DENTURES MAXILL PART RESIN                                  </v>
          </cell>
          <cell r="D9">
            <v>44378</v>
          </cell>
          <cell r="E9" t="str">
            <v xml:space="preserve">FEE SCHED </v>
          </cell>
          <cell r="F9">
            <v>596.02</v>
          </cell>
        </row>
        <row r="10">
          <cell r="A10" t="str">
            <v>D5212</v>
          </cell>
          <cell r="B10" t="str">
            <v xml:space="preserve">  </v>
          </cell>
          <cell r="C10" t="str">
            <v xml:space="preserve">DENTURES MAND PART RESIN                                    </v>
          </cell>
          <cell r="D10">
            <v>44378</v>
          </cell>
          <cell r="E10" t="str">
            <v xml:space="preserve">FEE SCHED </v>
          </cell>
          <cell r="F10">
            <v>620.55999999999995</v>
          </cell>
        </row>
        <row r="11">
          <cell r="A11" t="str">
            <v>D5213</v>
          </cell>
          <cell r="B11" t="str">
            <v xml:space="preserve">  </v>
          </cell>
          <cell r="C11" t="str">
            <v xml:space="preserve">DENTURES MAXILL PART METAL                                  </v>
          </cell>
          <cell r="D11">
            <v>44378</v>
          </cell>
          <cell r="E11" t="str">
            <v xml:space="preserve">FEE SCHED </v>
          </cell>
          <cell r="F11">
            <v>1051.8</v>
          </cell>
        </row>
        <row r="12">
          <cell r="A12" t="str">
            <v>D5214</v>
          </cell>
          <cell r="B12" t="str">
            <v xml:space="preserve">  </v>
          </cell>
          <cell r="C12" t="str">
            <v xml:space="preserve">DENTURES MANDIBL PART METAL                                 </v>
          </cell>
          <cell r="D12">
            <v>44378</v>
          </cell>
          <cell r="E12" t="str">
            <v xml:space="preserve">FEE SCHED </v>
          </cell>
          <cell r="F12">
            <v>1051.8</v>
          </cell>
        </row>
        <row r="13">
          <cell r="A13" t="str">
            <v>D5225</v>
          </cell>
          <cell r="B13" t="str">
            <v xml:space="preserve">  </v>
          </cell>
          <cell r="C13" t="str">
            <v xml:space="preserve">MAXILLARY PART DENTURE FLEX                                 </v>
          </cell>
          <cell r="D13">
            <v>44378</v>
          </cell>
          <cell r="E13" t="str">
            <v xml:space="preserve">FEE SCHED </v>
          </cell>
          <cell r="F13">
            <v>746.78</v>
          </cell>
        </row>
        <row r="14">
          <cell r="A14" t="str">
            <v>D5226</v>
          </cell>
          <cell r="B14" t="str">
            <v xml:space="preserve">  </v>
          </cell>
          <cell r="C14" t="str">
            <v xml:space="preserve">MANDIBULAR PART DENTURE FLEX                                </v>
          </cell>
          <cell r="D14">
            <v>44378</v>
          </cell>
          <cell r="E14" t="str">
            <v xml:space="preserve">FEE SCHED </v>
          </cell>
          <cell r="F14">
            <v>746.78</v>
          </cell>
        </row>
        <row r="15">
          <cell r="A15" t="str">
            <v>D5410</v>
          </cell>
          <cell r="B15" t="str">
            <v xml:space="preserve">  </v>
          </cell>
          <cell r="C15" t="str">
            <v xml:space="preserve">DENTURES ADJUST CMPLT MAXIL                                 </v>
          </cell>
          <cell r="D15">
            <v>44378</v>
          </cell>
          <cell r="E15" t="str">
            <v xml:space="preserve">FEE SCHED </v>
          </cell>
          <cell r="F15">
            <v>42.07</v>
          </cell>
        </row>
        <row r="16">
          <cell r="A16" t="str">
            <v>D5411</v>
          </cell>
          <cell r="B16" t="str">
            <v xml:space="preserve">  </v>
          </cell>
          <cell r="C16" t="str">
            <v xml:space="preserve">DENTURES ADJUST CMPLT MAND                                  </v>
          </cell>
          <cell r="D16">
            <v>44378</v>
          </cell>
          <cell r="E16" t="str">
            <v xml:space="preserve">FEE SCHED </v>
          </cell>
          <cell r="F16">
            <v>42.07</v>
          </cell>
        </row>
        <row r="17">
          <cell r="A17" t="str">
            <v>D5421</v>
          </cell>
          <cell r="B17" t="str">
            <v xml:space="preserve">  </v>
          </cell>
          <cell r="C17" t="str">
            <v xml:space="preserve">DENTURES ADJUST PART MAXILL                                 </v>
          </cell>
          <cell r="D17">
            <v>44378</v>
          </cell>
          <cell r="E17" t="str">
            <v xml:space="preserve">FEE SCHED </v>
          </cell>
          <cell r="F17">
            <v>42.07</v>
          </cell>
        </row>
        <row r="18">
          <cell r="A18" t="str">
            <v>D5422</v>
          </cell>
          <cell r="B18" t="str">
            <v xml:space="preserve">  </v>
          </cell>
          <cell r="C18" t="str">
            <v xml:space="preserve">DENTURES ADJUST PART MANDBL                                 </v>
          </cell>
          <cell r="D18">
            <v>44378</v>
          </cell>
          <cell r="E18" t="str">
            <v xml:space="preserve">FEE SCHED </v>
          </cell>
          <cell r="F18">
            <v>42.07</v>
          </cell>
        </row>
        <row r="19">
          <cell r="A19" t="str">
            <v>D5511</v>
          </cell>
          <cell r="B19" t="str">
            <v xml:space="preserve">  </v>
          </cell>
          <cell r="C19" t="str">
            <v xml:space="preserve">REP BROKE COMP DENT BASE MAN                                </v>
          </cell>
          <cell r="D19">
            <v>44378</v>
          </cell>
          <cell r="E19" t="str">
            <v xml:space="preserve">FEE SCHED </v>
          </cell>
          <cell r="F19">
            <v>105.18</v>
          </cell>
        </row>
        <row r="20">
          <cell r="A20" t="str">
            <v>D5512</v>
          </cell>
          <cell r="B20" t="str">
            <v xml:space="preserve">  </v>
          </cell>
          <cell r="C20" t="str">
            <v xml:space="preserve">REP BROKE COMP DENT BASE MAX                                </v>
          </cell>
          <cell r="D20">
            <v>44378</v>
          </cell>
          <cell r="E20" t="str">
            <v xml:space="preserve">FEE SCHED </v>
          </cell>
          <cell r="F20">
            <v>105.18</v>
          </cell>
        </row>
        <row r="21">
          <cell r="A21" t="str">
            <v>D5520</v>
          </cell>
          <cell r="B21" t="str">
            <v xml:space="preserve">  </v>
          </cell>
          <cell r="C21" t="str">
            <v xml:space="preserve">REPLACE DENTURE TEETH COMPLT                                </v>
          </cell>
          <cell r="D21">
            <v>44378</v>
          </cell>
          <cell r="E21" t="str">
            <v xml:space="preserve">FEE SCHED </v>
          </cell>
          <cell r="F21">
            <v>70.12</v>
          </cell>
        </row>
        <row r="22">
          <cell r="A22" t="str">
            <v>D5611</v>
          </cell>
          <cell r="B22" t="str">
            <v xml:space="preserve">  </v>
          </cell>
          <cell r="C22" t="str">
            <v xml:space="preserve">REP RESIN PART DENT BASE MAN                                </v>
          </cell>
          <cell r="D22">
            <v>44378</v>
          </cell>
          <cell r="E22" t="str">
            <v xml:space="preserve">FEE SCHED </v>
          </cell>
          <cell r="F22">
            <v>105.18</v>
          </cell>
        </row>
        <row r="23">
          <cell r="A23" t="str">
            <v>D5612</v>
          </cell>
          <cell r="B23" t="str">
            <v xml:space="preserve">  </v>
          </cell>
          <cell r="C23" t="str">
            <v xml:space="preserve">REP RESIN PART DENT BASE MAX                                </v>
          </cell>
          <cell r="D23">
            <v>44378</v>
          </cell>
          <cell r="E23" t="str">
            <v xml:space="preserve">FEE SCHED </v>
          </cell>
          <cell r="F23">
            <v>105.18</v>
          </cell>
        </row>
        <row r="24">
          <cell r="A24" t="str">
            <v>D5621</v>
          </cell>
          <cell r="B24" t="str">
            <v xml:space="preserve">  </v>
          </cell>
          <cell r="C24" t="str">
            <v xml:space="preserve">REP CAST PART FRAME MAN                                     </v>
          </cell>
          <cell r="D24">
            <v>44378</v>
          </cell>
          <cell r="E24" t="str">
            <v xml:space="preserve">FEE SCHED </v>
          </cell>
          <cell r="F24">
            <v>143.75</v>
          </cell>
        </row>
        <row r="25">
          <cell r="A25" t="str">
            <v>D5622</v>
          </cell>
          <cell r="B25" t="str">
            <v xml:space="preserve">  </v>
          </cell>
          <cell r="C25" t="str">
            <v xml:space="preserve">REP CAST PART FRAME MAX                                     </v>
          </cell>
          <cell r="D25">
            <v>44378</v>
          </cell>
          <cell r="E25" t="str">
            <v xml:space="preserve">FEE SCHED </v>
          </cell>
          <cell r="F25">
            <v>143.75</v>
          </cell>
        </row>
        <row r="26">
          <cell r="A26" t="str">
            <v>D5630</v>
          </cell>
          <cell r="B26" t="str">
            <v xml:space="preserve">  </v>
          </cell>
          <cell r="C26" t="str">
            <v xml:space="preserve">REP PARTIAL DENTURE CLASP                                   </v>
          </cell>
          <cell r="D26">
            <v>44378</v>
          </cell>
          <cell r="E26" t="str">
            <v xml:space="preserve">FEE SCHED </v>
          </cell>
          <cell r="F26">
            <v>129.72</v>
          </cell>
        </row>
        <row r="27">
          <cell r="A27" t="str">
            <v>D5640</v>
          </cell>
          <cell r="B27" t="str">
            <v xml:space="preserve">  </v>
          </cell>
          <cell r="C27" t="str">
            <v xml:space="preserve">REPLACE PART DENTURE TEETH                                  </v>
          </cell>
          <cell r="D27">
            <v>44378</v>
          </cell>
          <cell r="E27" t="str">
            <v xml:space="preserve">FEE SCHED </v>
          </cell>
          <cell r="F27">
            <v>105.18</v>
          </cell>
        </row>
        <row r="28">
          <cell r="A28" t="str">
            <v>D5650</v>
          </cell>
          <cell r="B28" t="str">
            <v xml:space="preserve">  </v>
          </cell>
          <cell r="C28" t="str">
            <v xml:space="preserve">ADD TOOTH TO PARTIAL DENTURE                                </v>
          </cell>
          <cell r="D28">
            <v>44378</v>
          </cell>
          <cell r="E28" t="str">
            <v xml:space="preserve">FEE SCHED </v>
          </cell>
          <cell r="F28">
            <v>105.18</v>
          </cell>
        </row>
        <row r="29">
          <cell r="A29" t="str">
            <v>D5660</v>
          </cell>
          <cell r="B29" t="str">
            <v xml:space="preserve">  </v>
          </cell>
          <cell r="C29" t="str">
            <v xml:space="preserve">ADD CLASP TO PARTIAL DENTURE                                </v>
          </cell>
          <cell r="D29">
            <v>44378</v>
          </cell>
          <cell r="E29" t="str">
            <v xml:space="preserve">FEE SCHED </v>
          </cell>
          <cell r="F29">
            <v>175.3</v>
          </cell>
        </row>
        <row r="30">
          <cell r="A30" t="str">
            <v>D5710</v>
          </cell>
          <cell r="B30" t="str">
            <v xml:space="preserve">  </v>
          </cell>
          <cell r="C30" t="str">
            <v xml:space="preserve">DENTURES REBASE CMPLT MAXIL                                 </v>
          </cell>
          <cell r="D30">
            <v>44378</v>
          </cell>
          <cell r="E30" t="str">
            <v xml:space="preserve">FEE SCHED </v>
          </cell>
          <cell r="F30">
            <v>350.6</v>
          </cell>
        </row>
        <row r="31">
          <cell r="A31" t="str">
            <v>D5711</v>
          </cell>
          <cell r="B31" t="str">
            <v xml:space="preserve">  </v>
          </cell>
          <cell r="C31" t="str">
            <v xml:space="preserve">DENTURES REBASE CMPLT MAND                                  </v>
          </cell>
          <cell r="D31">
            <v>44378</v>
          </cell>
          <cell r="E31" t="str">
            <v xml:space="preserve">FEE SCHED </v>
          </cell>
          <cell r="F31">
            <v>350.6</v>
          </cell>
        </row>
        <row r="32">
          <cell r="A32" t="str">
            <v>D5720</v>
          </cell>
          <cell r="B32" t="str">
            <v xml:space="preserve">  </v>
          </cell>
          <cell r="C32" t="str">
            <v xml:space="preserve">DENTURES REBASE PART MAXILL                                 </v>
          </cell>
          <cell r="D32">
            <v>44378</v>
          </cell>
          <cell r="E32" t="str">
            <v xml:space="preserve">FEE SCHED </v>
          </cell>
          <cell r="F32">
            <v>280.48</v>
          </cell>
        </row>
        <row r="33">
          <cell r="A33" t="str">
            <v>D5721</v>
          </cell>
          <cell r="B33" t="str">
            <v xml:space="preserve">  </v>
          </cell>
          <cell r="C33" t="str">
            <v xml:space="preserve">DENTURES REBASE PART MANDBL                                 </v>
          </cell>
          <cell r="D33">
            <v>44378</v>
          </cell>
          <cell r="E33" t="str">
            <v xml:space="preserve">FEE SCHED </v>
          </cell>
          <cell r="F33">
            <v>280.48</v>
          </cell>
        </row>
        <row r="34">
          <cell r="A34" t="str">
            <v>D5730</v>
          </cell>
          <cell r="B34" t="str">
            <v xml:space="preserve">  </v>
          </cell>
          <cell r="C34" t="str">
            <v xml:space="preserve">DENTURE RELN CMPLT MAXIL CH                                 </v>
          </cell>
          <cell r="D34">
            <v>44378</v>
          </cell>
          <cell r="E34" t="str">
            <v xml:space="preserve">FEE SCHED </v>
          </cell>
          <cell r="F34">
            <v>210.36</v>
          </cell>
        </row>
        <row r="35">
          <cell r="A35" t="str">
            <v>D5731</v>
          </cell>
          <cell r="B35" t="str">
            <v xml:space="preserve">  </v>
          </cell>
          <cell r="C35" t="str">
            <v xml:space="preserve">DENTURE RELN CMPLT MAND CHR                                 </v>
          </cell>
          <cell r="D35">
            <v>44378</v>
          </cell>
          <cell r="E35" t="str">
            <v xml:space="preserve">FEE SCHED </v>
          </cell>
          <cell r="F35">
            <v>210.36</v>
          </cell>
        </row>
        <row r="36">
          <cell r="A36" t="str">
            <v>D5740</v>
          </cell>
          <cell r="B36" t="str">
            <v xml:space="preserve">  </v>
          </cell>
          <cell r="C36" t="str">
            <v xml:space="preserve">DENTURE RELN PART MAXIL CHR                                 </v>
          </cell>
          <cell r="D36">
            <v>44378</v>
          </cell>
          <cell r="E36" t="str">
            <v xml:space="preserve">FEE SCHED </v>
          </cell>
          <cell r="F36">
            <v>175.3</v>
          </cell>
        </row>
        <row r="37">
          <cell r="A37" t="str">
            <v>D5741</v>
          </cell>
          <cell r="B37" t="str">
            <v xml:space="preserve">  </v>
          </cell>
          <cell r="C37" t="str">
            <v xml:space="preserve">DENTURE RELN PART MAND CHR                                  </v>
          </cell>
          <cell r="D37">
            <v>44378</v>
          </cell>
          <cell r="E37" t="str">
            <v xml:space="preserve">FEE SCHED </v>
          </cell>
          <cell r="F37">
            <v>175.3</v>
          </cell>
        </row>
        <row r="38">
          <cell r="A38" t="str">
            <v>D5750</v>
          </cell>
          <cell r="B38" t="str">
            <v xml:space="preserve">  </v>
          </cell>
          <cell r="C38" t="str">
            <v xml:space="preserve">DENTURE RELN CMPLT MAX LAB                                  </v>
          </cell>
          <cell r="D38">
            <v>44378</v>
          </cell>
          <cell r="E38" t="str">
            <v xml:space="preserve">FEE SCHED </v>
          </cell>
          <cell r="F38">
            <v>280.48</v>
          </cell>
        </row>
        <row r="39">
          <cell r="A39" t="str">
            <v>D5751</v>
          </cell>
          <cell r="B39" t="str">
            <v xml:space="preserve">  </v>
          </cell>
          <cell r="C39" t="str">
            <v xml:space="preserve">DENTURE RELN CMPLT MAND LAB                                 </v>
          </cell>
          <cell r="D39">
            <v>44378</v>
          </cell>
          <cell r="E39" t="str">
            <v xml:space="preserve">FEE SCHED </v>
          </cell>
          <cell r="F39">
            <v>280.48</v>
          </cell>
        </row>
        <row r="40">
          <cell r="A40" t="str">
            <v>D5760</v>
          </cell>
          <cell r="B40" t="str">
            <v xml:space="preserve">  </v>
          </cell>
          <cell r="C40" t="str">
            <v xml:space="preserve">DENTURE RELN PART MAXIL LAB                                 </v>
          </cell>
          <cell r="D40">
            <v>44378</v>
          </cell>
          <cell r="E40" t="str">
            <v xml:space="preserve">FEE SCHED </v>
          </cell>
          <cell r="F40">
            <v>280.48</v>
          </cell>
        </row>
        <row r="41">
          <cell r="A41" t="str">
            <v>D5761</v>
          </cell>
          <cell r="B41" t="str">
            <v xml:space="preserve">  </v>
          </cell>
          <cell r="C41" t="str">
            <v xml:space="preserve">DENTURE RELN PART MAND LAB                                  </v>
          </cell>
          <cell r="D41">
            <v>44378</v>
          </cell>
          <cell r="E41" t="str">
            <v xml:space="preserve">FEE SCHED </v>
          </cell>
          <cell r="F41">
            <v>280.48</v>
          </cell>
        </row>
        <row r="42">
          <cell r="A42" t="str">
            <v>D5820</v>
          </cell>
          <cell r="B42" t="str">
            <v xml:space="preserve">  </v>
          </cell>
          <cell r="C42" t="str">
            <v xml:space="preserve">DENTURE INTERM PART MAXILL                                  </v>
          </cell>
          <cell r="D42">
            <v>44378</v>
          </cell>
          <cell r="E42" t="str">
            <v xml:space="preserve">FEE SCHED </v>
          </cell>
          <cell r="F42">
            <v>350.6</v>
          </cell>
        </row>
        <row r="43">
          <cell r="A43" t="str">
            <v>D5821</v>
          </cell>
          <cell r="B43" t="str">
            <v xml:space="preserve">  </v>
          </cell>
          <cell r="C43" t="str">
            <v xml:space="preserve">DENTURE INTERM PART MANDBL                                  </v>
          </cell>
          <cell r="D43">
            <v>44378</v>
          </cell>
          <cell r="E43" t="str">
            <v xml:space="preserve">FEE SCHED </v>
          </cell>
          <cell r="F43">
            <v>350.6</v>
          </cell>
        </row>
        <row r="44">
          <cell r="A44" t="str">
            <v>D5850</v>
          </cell>
          <cell r="B44" t="str">
            <v xml:space="preserve">  </v>
          </cell>
          <cell r="C44" t="str">
            <v xml:space="preserve">TISSUE CONDITIONING, MAXILLARY                              </v>
          </cell>
          <cell r="D44">
            <v>44378</v>
          </cell>
          <cell r="E44" t="str">
            <v xml:space="preserve">FEE SCHED </v>
          </cell>
          <cell r="F44">
            <v>91.16</v>
          </cell>
        </row>
        <row r="45">
          <cell r="A45" t="str">
            <v>D5851</v>
          </cell>
          <cell r="B45" t="str">
            <v xml:space="preserve">  </v>
          </cell>
          <cell r="C45" t="str">
            <v xml:space="preserve">TISSUE CONDITIONING, MANDIBULAR                             </v>
          </cell>
          <cell r="D45">
            <v>44378</v>
          </cell>
          <cell r="E45" t="str">
            <v xml:space="preserve">FEE SCHED </v>
          </cell>
          <cell r="F45">
            <v>91.16</v>
          </cell>
        </row>
        <row r="46">
          <cell r="A46" t="str">
            <v>D6930</v>
          </cell>
          <cell r="B46" t="str">
            <v xml:space="preserve">  </v>
          </cell>
          <cell r="C46" t="str">
            <v xml:space="preserve">DENTAL RECEMENT BRIDGE                                      </v>
          </cell>
          <cell r="D46">
            <v>44378</v>
          </cell>
          <cell r="E46" t="str">
            <v xml:space="preserve">FEE SCHED </v>
          </cell>
          <cell r="F46">
            <v>70.12</v>
          </cell>
        </row>
        <row r="47">
          <cell r="A47" t="str">
            <v>D6980</v>
          </cell>
          <cell r="B47" t="str">
            <v xml:space="preserve">  </v>
          </cell>
          <cell r="C47" t="str">
            <v xml:space="preserve">BRIDGE REPAIR                                               </v>
          </cell>
          <cell r="D47">
            <v>44378</v>
          </cell>
          <cell r="E47" t="str">
            <v xml:space="preserve">FEE SCHED </v>
          </cell>
          <cell r="F47">
            <v>182.31</v>
          </cell>
        </row>
        <row r="48">
          <cell r="A48" t="str">
            <v>D9410</v>
          </cell>
          <cell r="B48" t="str">
            <v xml:space="preserve">  </v>
          </cell>
          <cell r="C48" t="str">
            <v xml:space="preserve">DENTAL HOUSE CALL                                           </v>
          </cell>
          <cell r="D48">
            <v>44378</v>
          </cell>
          <cell r="E48" t="str">
            <v xml:space="preserve">FEE SCHED </v>
          </cell>
          <cell r="F48">
            <v>105.18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view="pageLayout" topLeftCell="A43" zoomScaleNormal="75" workbookViewId="0">
      <selection activeCell="F6" sqref="F6"/>
    </sheetView>
  </sheetViews>
  <sheetFormatPr defaultColWidth="9.1796875" defaultRowHeight="12.5" x14ac:dyDescent="0.25"/>
  <cols>
    <col min="1" max="1" width="6.26953125" style="2" bestFit="1" customWidth="1"/>
    <col min="2" max="2" width="4.453125" style="5" bestFit="1" customWidth="1"/>
    <col min="3" max="3" width="43" style="1" customWidth="1"/>
    <col min="4" max="4" width="8.81640625" style="22" bestFit="1" customWidth="1"/>
    <col min="5" max="5" width="11.26953125" style="5" bestFit="1" customWidth="1"/>
    <col min="6" max="6" width="9.1796875" style="23" customWidth="1"/>
    <col min="7" max="7" width="4.7265625" style="4" bestFit="1" customWidth="1"/>
    <col min="8" max="8" width="5.1796875" style="4" bestFit="1" customWidth="1"/>
    <col min="9" max="9" width="7.54296875" style="6" bestFit="1" customWidth="1"/>
    <col min="10" max="10" width="8.26953125" style="6" bestFit="1" customWidth="1"/>
    <col min="11" max="11" width="56.81640625" style="10" customWidth="1"/>
    <col min="12" max="12" width="7" style="1" customWidth="1"/>
    <col min="13" max="16384" width="9.1796875" style="1"/>
  </cols>
  <sheetData>
    <row r="1" spans="1:13" ht="13" x14ac:dyDescent="0.3">
      <c r="A1" s="9" t="s">
        <v>0</v>
      </c>
      <c r="B1" s="12" t="s">
        <v>5</v>
      </c>
      <c r="C1" s="12" t="s">
        <v>1</v>
      </c>
      <c r="D1" s="12" t="s">
        <v>2</v>
      </c>
      <c r="E1" s="12" t="s">
        <v>3</v>
      </c>
      <c r="F1" s="8" t="s">
        <v>6</v>
      </c>
      <c r="G1" s="12" t="s">
        <v>4</v>
      </c>
      <c r="H1" s="12" t="s">
        <v>94</v>
      </c>
      <c r="I1" s="7" t="s">
        <v>7</v>
      </c>
      <c r="J1" s="7" t="s">
        <v>8</v>
      </c>
      <c r="K1" s="11" t="s">
        <v>9</v>
      </c>
      <c r="L1" s="3"/>
      <c r="M1" s="3"/>
    </row>
    <row r="2" spans="1:13" x14ac:dyDescent="0.25">
      <c r="A2" s="15" t="s">
        <v>10</v>
      </c>
      <c r="B2" s="16" t="s">
        <v>95</v>
      </c>
      <c r="C2" s="17" t="s">
        <v>11</v>
      </c>
      <c r="D2" s="14">
        <f>VLOOKUP(A2,'[1]PT 43 (V)'!$A$1:$F$48,4,FALSE)</f>
        <v>44378</v>
      </c>
      <c r="E2" s="14" t="str">
        <f>VLOOKUP(A2,'[1]PT 43 (V)'!$A$1:$F$48,5,FALSE)</f>
        <v xml:space="preserve">FEE SCHED </v>
      </c>
      <c r="F2" s="24">
        <f>VLOOKUP(A2,'[1]PT 43 (V)'!$A$1:$F$48,6,FALSE)</f>
        <v>35.06</v>
      </c>
      <c r="G2" s="16" t="s">
        <v>95</v>
      </c>
      <c r="H2" s="16" t="s">
        <v>95</v>
      </c>
      <c r="I2" s="13">
        <v>0</v>
      </c>
      <c r="J2" s="13">
        <v>999</v>
      </c>
      <c r="K2" s="16" t="s">
        <v>95</v>
      </c>
    </row>
    <row r="3" spans="1:13" x14ac:dyDescent="0.25">
      <c r="A3" s="15" t="s">
        <v>12</v>
      </c>
      <c r="B3" s="16" t="s">
        <v>95</v>
      </c>
      <c r="C3" s="17" t="s">
        <v>13</v>
      </c>
      <c r="D3" s="14">
        <f>VLOOKUP(A3,'[1]PT 43 (V)'!$A$1:$F$48,4,FALSE)</f>
        <v>44378</v>
      </c>
      <c r="E3" s="14" t="str">
        <f>VLOOKUP(A3,'[1]PT 43 (V)'!$A$1:$F$48,5,FALSE)</f>
        <v xml:space="preserve">FEE SCHED </v>
      </c>
      <c r="F3" s="24">
        <f>VLOOKUP(A3,'[1]PT 43 (V)'!$A$1:$F$48,6,FALSE)</f>
        <v>35.06</v>
      </c>
      <c r="G3" s="16" t="s">
        <v>95</v>
      </c>
      <c r="H3" s="16" t="s">
        <v>95</v>
      </c>
      <c r="I3" s="13">
        <v>0</v>
      </c>
      <c r="J3" s="13">
        <v>999</v>
      </c>
      <c r="K3" s="16" t="s">
        <v>96</v>
      </c>
    </row>
    <row r="4" spans="1:13" x14ac:dyDescent="0.25">
      <c r="A4" s="15" t="s">
        <v>14</v>
      </c>
      <c r="B4" s="16" t="s">
        <v>95</v>
      </c>
      <c r="C4" s="17" t="s">
        <v>15</v>
      </c>
      <c r="D4" s="14">
        <f>VLOOKUP(A4,'[1]PT 43 (V)'!$A$1:$F$48,4,FALSE)</f>
        <v>44378</v>
      </c>
      <c r="E4" s="14" t="str">
        <f>VLOOKUP(A4,'[1]PT 43 (V)'!$A$1:$F$48,5,FALSE)</f>
        <v xml:space="preserve">FEE SCHED </v>
      </c>
      <c r="F4" s="24">
        <f>VLOOKUP(A4,'[1]PT 43 (V)'!$A$1:$F$48,6,FALSE)</f>
        <v>56.1</v>
      </c>
      <c r="G4" s="16" t="s">
        <v>95</v>
      </c>
      <c r="H4" s="16" t="s">
        <v>95</v>
      </c>
      <c r="I4" s="13">
        <v>0</v>
      </c>
      <c r="J4" s="13">
        <v>999</v>
      </c>
      <c r="K4" s="16" t="s">
        <v>97</v>
      </c>
    </row>
    <row r="5" spans="1:13" x14ac:dyDescent="0.25">
      <c r="A5" s="15" t="s">
        <v>16</v>
      </c>
      <c r="B5" s="16" t="s">
        <v>95</v>
      </c>
      <c r="C5" s="17" t="s">
        <v>17</v>
      </c>
      <c r="D5" s="14">
        <f>VLOOKUP(A5,'[1]PT 43 (V)'!$A$1:$F$48,4,FALSE)</f>
        <v>44378</v>
      </c>
      <c r="E5" s="14" t="str">
        <f>VLOOKUP(A5,'[1]PT 43 (V)'!$A$1:$F$48,5,FALSE)</f>
        <v xml:space="preserve">FEE SCHED </v>
      </c>
      <c r="F5" s="24">
        <f>VLOOKUP(A5,'[1]PT 43 (V)'!$A$1:$F$48,6,FALSE)</f>
        <v>43.83</v>
      </c>
      <c r="G5" s="16" t="s">
        <v>95</v>
      </c>
      <c r="H5" s="16" t="s">
        <v>95</v>
      </c>
      <c r="I5" s="13">
        <v>0</v>
      </c>
      <c r="J5" s="13">
        <v>20</v>
      </c>
      <c r="K5" s="16" t="s">
        <v>95</v>
      </c>
    </row>
    <row r="6" spans="1:13" x14ac:dyDescent="0.25">
      <c r="A6" s="15" t="s">
        <v>18</v>
      </c>
      <c r="B6" s="16" t="s">
        <v>95</v>
      </c>
      <c r="C6" s="17" t="s">
        <v>19</v>
      </c>
      <c r="D6" s="14">
        <f>VLOOKUP(A6,'[1]PT 43 (V)'!$A$1:$F$48,4,FALSE)</f>
        <v>44378</v>
      </c>
      <c r="E6" s="14" t="str">
        <f>VLOOKUP(A6,'[1]PT 43 (V)'!$A$1:$F$48,5,FALSE)</f>
        <v xml:space="preserve">FEE SCHED </v>
      </c>
      <c r="F6" s="24">
        <f>VLOOKUP(A6,'[1]PT 43 (V)'!$A$1:$F$48,6,FALSE)</f>
        <v>876.5</v>
      </c>
      <c r="G6" s="16" t="s">
        <v>95</v>
      </c>
      <c r="H6" s="16" t="s">
        <v>95</v>
      </c>
      <c r="I6" s="13">
        <v>0</v>
      </c>
      <c r="J6" s="13">
        <v>999</v>
      </c>
      <c r="K6" s="16" t="s">
        <v>98</v>
      </c>
    </row>
    <row r="7" spans="1:13" x14ac:dyDescent="0.25">
      <c r="A7" s="15" t="s">
        <v>20</v>
      </c>
      <c r="B7" s="16" t="s">
        <v>95</v>
      </c>
      <c r="C7" s="17" t="s">
        <v>21</v>
      </c>
      <c r="D7" s="14">
        <f>VLOOKUP(A7,'[1]PT 43 (V)'!$A$1:$F$48,4,FALSE)</f>
        <v>44378</v>
      </c>
      <c r="E7" s="14" t="str">
        <f>VLOOKUP(A7,'[1]PT 43 (V)'!$A$1:$F$48,5,FALSE)</f>
        <v xml:space="preserve">FEE SCHED </v>
      </c>
      <c r="F7" s="24">
        <f>VLOOKUP(A7,'[1]PT 43 (V)'!$A$1:$F$48,6,FALSE)</f>
        <v>876.5</v>
      </c>
      <c r="G7" s="16" t="s">
        <v>95</v>
      </c>
      <c r="H7" s="16" t="s">
        <v>95</v>
      </c>
      <c r="I7" s="13">
        <v>0</v>
      </c>
      <c r="J7" s="13">
        <v>999</v>
      </c>
      <c r="K7" s="16" t="s">
        <v>98</v>
      </c>
    </row>
    <row r="8" spans="1:13" x14ac:dyDescent="0.25">
      <c r="A8" s="15" t="s">
        <v>22</v>
      </c>
      <c r="B8" s="16" t="s">
        <v>95</v>
      </c>
      <c r="C8" s="17" t="s">
        <v>23</v>
      </c>
      <c r="D8" s="14">
        <f>VLOOKUP(A8,'[1]PT 43 (V)'!$A$1:$F$48,4,FALSE)</f>
        <v>44378</v>
      </c>
      <c r="E8" s="14" t="str">
        <f>VLOOKUP(A8,'[1]PT 43 (V)'!$A$1:$F$48,5,FALSE)</f>
        <v xml:space="preserve">FEE SCHED </v>
      </c>
      <c r="F8" s="24">
        <f>VLOOKUP(A8,'[1]PT 43 (V)'!$A$1:$F$48,6,FALSE)</f>
        <v>964.15</v>
      </c>
      <c r="G8" s="16" t="s">
        <v>95</v>
      </c>
      <c r="H8" s="16" t="s">
        <v>95</v>
      </c>
      <c r="I8" s="13">
        <v>0</v>
      </c>
      <c r="J8" s="13">
        <v>999</v>
      </c>
      <c r="K8" s="16" t="s">
        <v>98</v>
      </c>
    </row>
    <row r="9" spans="1:13" x14ac:dyDescent="0.25">
      <c r="A9" s="15" t="s">
        <v>24</v>
      </c>
      <c r="B9" s="16" t="s">
        <v>95</v>
      </c>
      <c r="C9" s="17" t="s">
        <v>25</v>
      </c>
      <c r="D9" s="14">
        <f>VLOOKUP(A9,'[1]PT 43 (V)'!$A$1:$F$48,4,FALSE)</f>
        <v>44378</v>
      </c>
      <c r="E9" s="14" t="str">
        <f>VLOOKUP(A9,'[1]PT 43 (V)'!$A$1:$F$48,5,FALSE)</f>
        <v xml:space="preserve">FEE SCHED </v>
      </c>
      <c r="F9" s="24">
        <f>VLOOKUP(A9,'[1]PT 43 (V)'!$A$1:$F$48,6,FALSE)</f>
        <v>964.15</v>
      </c>
      <c r="G9" s="16" t="s">
        <v>95</v>
      </c>
      <c r="H9" s="16" t="s">
        <v>95</v>
      </c>
      <c r="I9" s="13">
        <v>0</v>
      </c>
      <c r="J9" s="13">
        <v>999</v>
      </c>
      <c r="K9" s="16" t="s">
        <v>98</v>
      </c>
    </row>
    <row r="10" spans="1:13" x14ac:dyDescent="0.25">
      <c r="A10" s="15" t="s">
        <v>26</v>
      </c>
      <c r="B10" s="16" t="s">
        <v>95</v>
      </c>
      <c r="C10" s="17" t="s">
        <v>27</v>
      </c>
      <c r="D10" s="14">
        <f>VLOOKUP(A10,'[1]PT 43 (V)'!$A$1:$F$48,4,FALSE)</f>
        <v>44378</v>
      </c>
      <c r="E10" s="14" t="str">
        <f>VLOOKUP(A10,'[1]PT 43 (V)'!$A$1:$F$48,5,FALSE)</f>
        <v xml:space="preserve">FEE SCHED </v>
      </c>
      <c r="F10" s="24">
        <f>VLOOKUP(A10,'[1]PT 43 (V)'!$A$1:$F$48,6,FALSE)</f>
        <v>596.02</v>
      </c>
      <c r="G10" s="16" t="s">
        <v>95</v>
      </c>
      <c r="H10" s="16" t="s">
        <v>95</v>
      </c>
      <c r="I10" s="13">
        <v>0</v>
      </c>
      <c r="J10" s="13">
        <v>999</v>
      </c>
      <c r="K10" s="16" t="s">
        <v>98</v>
      </c>
    </row>
    <row r="11" spans="1:13" x14ac:dyDescent="0.25">
      <c r="A11" s="15" t="s">
        <v>28</v>
      </c>
      <c r="B11" s="16" t="s">
        <v>95</v>
      </c>
      <c r="C11" s="17" t="s">
        <v>29</v>
      </c>
      <c r="D11" s="14">
        <f>VLOOKUP(A11,'[1]PT 43 (V)'!$A$1:$F$48,4,FALSE)</f>
        <v>44378</v>
      </c>
      <c r="E11" s="14" t="str">
        <f>VLOOKUP(A11,'[1]PT 43 (V)'!$A$1:$F$48,5,FALSE)</f>
        <v xml:space="preserve">FEE SCHED </v>
      </c>
      <c r="F11" s="24">
        <f>VLOOKUP(A11,'[1]PT 43 (V)'!$A$1:$F$48,6,FALSE)</f>
        <v>620.55999999999995</v>
      </c>
      <c r="G11" s="16" t="s">
        <v>95</v>
      </c>
      <c r="H11" s="16" t="s">
        <v>95</v>
      </c>
      <c r="I11" s="13">
        <v>0</v>
      </c>
      <c r="J11" s="13">
        <v>999</v>
      </c>
      <c r="K11" s="16" t="s">
        <v>98</v>
      </c>
    </row>
    <row r="12" spans="1:13" x14ac:dyDescent="0.25">
      <c r="A12" s="15" t="s">
        <v>30</v>
      </c>
      <c r="B12" s="16" t="s">
        <v>95</v>
      </c>
      <c r="C12" s="17" t="s">
        <v>31</v>
      </c>
      <c r="D12" s="14">
        <f>VLOOKUP(A12,'[1]PT 43 (V)'!$A$1:$F$48,4,FALSE)</f>
        <v>44378</v>
      </c>
      <c r="E12" s="14" t="str">
        <f>VLOOKUP(A12,'[1]PT 43 (V)'!$A$1:$F$48,5,FALSE)</f>
        <v xml:space="preserve">FEE SCHED </v>
      </c>
      <c r="F12" s="24">
        <f>VLOOKUP(A12,'[1]PT 43 (V)'!$A$1:$F$48,6,FALSE)</f>
        <v>1051.8</v>
      </c>
      <c r="G12" s="16" t="s">
        <v>95</v>
      </c>
      <c r="H12" s="16" t="s">
        <v>95</v>
      </c>
      <c r="I12" s="13">
        <v>0</v>
      </c>
      <c r="J12" s="13">
        <v>999</v>
      </c>
      <c r="K12" s="16" t="s">
        <v>98</v>
      </c>
    </row>
    <row r="13" spans="1:13" x14ac:dyDescent="0.25">
      <c r="A13" s="18" t="s">
        <v>32</v>
      </c>
      <c r="B13" s="19" t="s">
        <v>95</v>
      </c>
      <c r="C13" s="20" t="s">
        <v>33</v>
      </c>
      <c r="D13" s="14">
        <f>VLOOKUP(A13,'[1]PT 43 (V)'!$A$1:$F$48,4,FALSE)</f>
        <v>44378</v>
      </c>
      <c r="E13" s="14" t="str">
        <f>VLOOKUP(A13,'[1]PT 43 (V)'!$A$1:$F$48,5,FALSE)</f>
        <v xml:space="preserve">FEE SCHED </v>
      </c>
      <c r="F13" s="24">
        <f>VLOOKUP(A13,'[1]PT 43 (V)'!$A$1:$F$48,6,FALSE)</f>
        <v>1051.8</v>
      </c>
      <c r="G13" s="16" t="s">
        <v>95</v>
      </c>
      <c r="H13" s="19" t="s">
        <v>95</v>
      </c>
      <c r="I13" s="13">
        <v>0</v>
      </c>
      <c r="J13" s="13">
        <v>999</v>
      </c>
      <c r="K13" s="16" t="s">
        <v>98</v>
      </c>
    </row>
    <row r="14" spans="1:13" x14ac:dyDescent="0.25">
      <c r="A14" s="18" t="s">
        <v>34</v>
      </c>
      <c r="B14" s="19" t="s">
        <v>95</v>
      </c>
      <c r="C14" s="20" t="s">
        <v>35</v>
      </c>
      <c r="D14" s="14">
        <f>VLOOKUP(A14,'[1]PT 43 (V)'!$A$1:$F$48,4,FALSE)</f>
        <v>44378</v>
      </c>
      <c r="E14" s="14" t="str">
        <f>VLOOKUP(A14,'[1]PT 43 (V)'!$A$1:$F$48,5,FALSE)</f>
        <v xml:space="preserve">FEE SCHED </v>
      </c>
      <c r="F14" s="24">
        <f>VLOOKUP(A14,'[1]PT 43 (V)'!$A$1:$F$48,6,FALSE)</f>
        <v>746.78</v>
      </c>
      <c r="G14" s="16" t="s">
        <v>95</v>
      </c>
      <c r="H14" s="19" t="s">
        <v>95</v>
      </c>
      <c r="I14" s="13">
        <v>0</v>
      </c>
      <c r="J14" s="13">
        <v>999</v>
      </c>
      <c r="K14" s="16" t="s">
        <v>98</v>
      </c>
    </row>
    <row r="15" spans="1:13" x14ac:dyDescent="0.25">
      <c r="A15" s="18" t="s">
        <v>36</v>
      </c>
      <c r="B15" s="19" t="s">
        <v>95</v>
      </c>
      <c r="C15" s="20" t="s">
        <v>37</v>
      </c>
      <c r="D15" s="14">
        <f>VLOOKUP(A15,'[1]PT 43 (V)'!$A$1:$F$48,4,FALSE)</f>
        <v>44378</v>
      </c>
      <c r="E15" s="14" t="str">
        <f>VLOOKUP(A15,'[1]PT 43 (V)'!$A$1:$F$48,5,FALSE)</f>
        <v xml:space="preserve">FEE SCHED </v>
      </c>
      <c r="F15" s="24">
        <f>VLOOKUP(A15,'[1]PT 43 (V)'!$A$1:$F$48,6,FALSE)</f>
        <v>746.78</v>
      </c>
      <c r="G15" s="16" t="s">
        <v>95</v>
      </c>
      <c r="H15" s="19" t="s">
        <v>95</v>
      </c>
      <c r="I15" s="13">
        <v>0</v>
      </c>
      <c r="J15" s="13">
        <v>999</v>
      </c>
      <c r="K15" s="16" t="s">
        <v>98</v>
      </c>
    </row>
    <row r="16" spans="1:13" x14ac:dyDescent="0.25">
      <c r="A16" s="18" t="s">
        <v>38</v>
      </c>
      <c r="B16" s="19" t="s">
        <v>95</v>
      </c>
      <c r="C16" s="20" t="s">
        <v>39</v>
      </c>
      <c r="D16" s="14">
        <f>VLOOKUP(A16,'[1]PT 43 (V)'!$A$1:$F$48,4,FALSE)</f>
        <v>44378</v>
      </c>
      <c r="E16" s="14" t="str">
        <f>VLOOKUP(A16,'[1]PT 43 (V)'!$A$1:$F$48,5,FALSE)</f>
        <v xml:space="preserve">FEE SCHED </v>
      </c>
      <c r="F16" s="24">
        <f>VLOOKUP(A16,'[1]PT 43 (V)'!$A$1:$F$48,6,FALSE)</f>
        <v>42.07</v>
      </c>
      <c r="G16" s="16" t="s">
        <v>95</v>
      </c>
      <c r="H16" s="19" t="s">
        <v>95</v>
      </c>
      <c r="I16" s="13">
        <v>0</v>
      </c>
      <c r="J16" s="13">
        <v>999</v>
      </c>
      <c r="K16" s="16" t="s">
        <v>99</v>
      </c>
    </row>
    <row r="17" spans="1:11" x14ac:dyDescent="0.25">
      <c r="A17" s="18" t="s">
        <v>40</v>
      </c>
      <c r="B17" s="19" t="s">
        <v>95</v>
      </c>
      <c r="C17" s="20" t="s">
        <v>41</v>
      </c>
      <c r="D17" s="14">
        <f>VLOOKUP(A17,'[1]PT 43 (V)'!$A$1:$F$48,4,FALSE)</f>
        <v>44378</v>
      </c>
      <c r="E17" s="14" t="str">
        <f>VLOOKUP(A17,'[1]PT 43 (V)'!$A$1:$F$48,5,FALSE)</f>
        <v xml:space="preserve">FEE SCHED </v>
      </c>
      <c r="F17" s="24">
        <f>VLOOKUP(A17,'[1]PT 43 (V)'!$A$1:$F$48,6,FALSE)</f>
        <v>42.07</v>
      </c>
      <c r="G17" s="16" t="s">
        <v>95</v>
      </c>
      <c r="H17" s="19" t="s">
        <v>95</v>
      </c>
      <c r="I17" s="13">
        <v>0</v>
      </c>
      <c r="J17" s="13">
        <v>999</v>
      </c>
      <c r="K17" s="16" t="s">
        <v>99</v>
      </c>
    </row>
    <row r="18" spans="1:11" x14ac:dyDescent="0.25">
      <c r="A18" s="18" t="s">
        <v>42</v>
      </c>
      <c r="B18" s="19" t="s">
        <v>95</v>
      </c>
      <c r="C18" s="20" t="s">
        <v>43</v>
      </c>
      <c r="D18" s="14">
        <f>VLOOKUP(A18,'[1]PT 43 (V)'!$A$1:$F$48,4,FALSE)</f>
        <v>44378</v>
      </c>
      <c r="E18" s="14" t="str">
        <f>VLOOKUP(A18,'[1]PT 43 (V)'!$A$1:$F$48,5,FALSE)</f>
        <v xml:space="preserve">FEE SCHED </v>
      </c>
      <c r="F18" s="24">
        <f>VLOOKUP(A18,'[1]PT 43 (V)'!$A$1:$F$48,6,FALSE)</f>
        <v>42.07</v>
      </c>
      <c r="G18" s="16" t="s">
        <v>95</v>
      </c>
      <c r="H18" s="19" t="s">
        <v>95</v>
      </c>
      <c r="I18" s="13">
        <v>0</v>
      </c>
      <c r="J18" s="13">
        <v>999</v>
      </c>
      <c r="K18" s="16" t="s">
        <v>99</v>
      </c>
    </row>
    <row r="19" spans="1:11" x14ac:dyDescent="0.25">
      <c r="A19" s="18" t="s">
        <v>44</v>
      </c>
      <c r="B19" s="19" t="s">
        <v>95</v>
      </c>
      <c r="C19" s="20" t="s">
        <v>45</v>
      </c>
      <c r="D19" s="14">
        <f>VLOOKUP(A19,'[1]PT 43 (V)'!$A$1:$F$48,4,FALSE)</f>
        <v>44378</v>
      </c>
      <c r="E19" s="14" t="str">
        <f>VLOOKUP(A19,'[1]PT 43 (V)'!$A$1:$F$48,5,FALSE)</f>
        <v xml:space="preserve">FEE SCHED </v>
      </c>
      <c r="F19" s="24">
        <f>VLOOKUP(A19,'[1]PT 43 (V)'!$A$1:$F$48,6,FALSE)</f>
        <v>42.07</v>
      </c>
      <c r="G19" s="16" t="s">
        <v>95</v>
      </c>
      <c r="H19" s="19" t="s">
        <v>95</v>
      </c>
      <c r="I19" s="13">
        <v>0</v>
      </c>
      <c r="J19" s="13">
        <v>999</v>
      </c>
      <c r="K19" s="16" t="s">
        <v>99</v>
      </c>
    </row>
    <row r="20" spans="1:11" x14ac:dyDescent="0.25">
      <c r="A20" s="18" t="s">
        <v>102</v>
      </c>
      <c r="B20" s="19" t="s">
        <v>95</v>
      </c>
      <c r="C20" s="20" t="s">
        <v>108</v>
      </c>
      <c r="D20" s="14">
        <f>VLOOKUP(A20,'[1]PT 43 (V)'!$A$1:$F$48,4,FALSE)</f>
        <v>44378</v>
      </c>
      <c r="E20" s="14" t="str">
        <f>VLOOKUP(A20,'[1]PT 43 (V)'!$A$1:$F$48,5,FALSE)</f>
        <v xml:space="preserve">FEE SCHED </v>
      </c>
      <c r="F20" s="24">
        <f>VLOOKUP(A20,'[1]PT 43 (V)'!$A$1:$F$48,6,FALSE)</f>
        <v>105.18</v>
      </c>
      <c r="G20" s="16" t="s">
        <v>95</v>
      </c>
      <c r="H20" s="19" t="s">
        <v>95</v>
      </c>
      <c r="I20" s="13">
        <v>0</v>
      </c>
      <c r="J20" s="13">
        <v>999</v>
      </c>
      <c r="K20" s="16" t="s">
        <v>95</v>
      </c>
    </row>
    <row r="21" spans="1:11" x14ac:dyDescent="0.25">
      <c r="A21" s="18" t="s">
        <v>103</v>
      </c>
      <c r="B21" s="19" t="s">
        <v>95</v>
      </c>
      <c r="C21" s="20" t="s">
        <v>109</v>
      </c>
      <c r="D21" s="14">
        <f>VLOOKUP(A21,'[1]PT 43 (V)'!$A$1:$F$48,4,FALSE)</f>
        <v>44378</v>
      </c>
      <c r="E21" s="14" t="str">
        <f>VLOOKUP(A21,'[1]PT 43 (V)'!$A$1:$F$48,5,FALSE)</f>
        <v xml:space="preserve">FEE SCHED </v>
      </c>
      <c r="F21" s="24">
        <f>VLOOKUP(A21,'[1]PT 43 (V)'!$A$1:$F$48,6,FALSE)</f>
        <v>105.18</v>
      </c>
      <c r="G21" s="16" t="s">
        <v>95</v>
      </c>
      <c r="H21" s="19" t="s">
        <v>95</v>
      </c>
      <c r="I21" s="13">
        <v>0</v>
      </c>
      <c r="J21" s="13">
        <v>999</v>
      </c>
      <c r="K21" s="16" t="s">
        <v>95</v>
      </c>
    </row>
    <row r="22" spans="1:11" x14ac:dyDescent="0.25">
      <c r="A22" s="18" t="s">
        <v>46</v>
      </c>
      <c r="B22" s="19" t="s">
        <v>95</v>
      </c>
      <c r="C22" s="20" t="s">
        <v>47</v>
      </c>
      <c r="D22" s="14">
        <f>VLOOKUP(A22,'[1]PT 43 (V)'!$A$1:$F$48,4,FALSE)</f>
        <v>44378</v>
      </c>
      <c r="E22" s="14" t="str">
        <f>VLOOKUP(A22,'[1]PT 43 (V)'!$A$1:$F$48,5,FALSE)</f>
        <v xml:space="preserve">FEE SCHED </v>
      </c>
      <c r="F22" s="24">
        <f>VLOOKUP(A22,'[1]PT 43 (V)'!$A$1:$F$48,6,FALSE)</f>
        <v>70.12</v>
      </c>
      <c r="G22" s="16" t="s">
        <v>95</v>
      </c>
      <c r="H22" s="19" t="s">
        <v>95</v>
      </c>
      <c r="I22" s="13">
        <v>0</v>
      </c>
      <c r="J22" s="13">
        <v>999</v>
      </c>
      <c r="K22" s="16" t="s">
        <v>95</v>
      </c>
    </row>
    <row r="23" spans="1:11" x14ac:dyDescent="0.25">
      <c r="A23" s="18" t="s">
        <v>104</v>
      </c>
      <c r="B23" s="19" t="s">
        <v>95</v>
      </c>
      <c r="C23" s="20" t="s">
        <v>110</v>
      </c>
      <c r="D23" s="14">
        <f>VLOOKUP(A23,'[1]PT 43 (V)'!$A$1:$F$48,4,FALSE)</f>
        <v>44378</v>
      </c>
      <c r="E23" s="14" t="str">
        <f>VLOOKUP(A23,'[1]PT 43 (V)'!$A$1:$F$48,5,FALSE)</f>
        <v xml:space="preserve">FEE SCHED </v>
      </c>
      <c r="F23" s="24">
        <f>VLOOKUP(A23,'[1]PT 43 (V)'!$A$1:$F$48,6,FALSE)</f>
        <v>105.18</v>
      </c>
      <c r="G23" s="16" t="s">
        <v>95</v>
      </c>
      <c r="H23" s="19" t="s">
        <v>95</v>
      </c>
      <c r="I23" s="13">
        <v>0</v>
      </c>
      <c r="J23" s="13">
        <v>999</v>
      </c>
      <c r="K23" s="16" t="s">
        <v>95</v>
      </c>
    </row>
    <row r="24" spans="1:11" x14ac:dyDescent="0.25">
      <c r="A24" s="18" t="s">
        <v>105</v>
      </c>
      <c r="B24" s="19" t="s">
        <v>95</v>
      </c>
      <c r="C24" s="20" t="s">
        <v>111</v>
      </c>
      <c r="D24" s="14">
        <f>VLOOKUP(A24,'[1]PT 43 (V)'!$A$1:$F$48,4,FALSE)</f>
        <v>44378</v>
      </c>
      <c r="E24" s="14" t="str">
        <f>VLOOKUP(A24,'[1]PT 43 (V)'!$A$1:$F$48,5,FALSE)</f>
        <v xml:space="preserve">FEE SCHED </v>
      </c>
      <c r="F24" s="24">
        <f>VLOOKUP(A24,'[1]PT 43 (V)'!$A$1:$F$48,6,FALSE)</f>
        <v>105.18</v>
      </c>
      <c r="G24" s="16" t="s">
        <v>95</v>
      </c>
      <c r="H24" s="19" t="s">
        <v>95</v>
      </c>
      <c r="I24" s="13">
        <v>0</v>
      </c>
      <c r="J24" s="13">
        <v>999</v>
      </c>
      <c r="K24" s="16" t="s">
        <v>95</v>
      </c>
    </row>
    <row r="25" spans="1:11" x14ac:dyDescent="0.25">
      <c r="A25" s="18" t="s">
        <v>106</v>
      </c>
      <c r="B25" s="19" t="s">
        <v>95</v>
      </c>
      <c r="C25" s="20" t="s">
        <v>112</v>
      </c>
      <c r="D25" s="14">
        <f>VLOOKUP(A25,'[1]PT 43 (V)'!$A$1:$F$48,4,FALSE)</f>
        <v>44378</v>
      </c>
      <c r="E25" s="14" t="str">
        <f>VLOOKUP(A25,'[1]PT 43 (V)'!$A$1:$F$48,5,FALSE)</f>
        <v xml:space="preserve">FEE SCHED </v>
      </c>
      <c r="F25" s="24">
        <f>VLOOKUP(A25,'[1]PT 43 (V)'!$A$1:$F$48,6,FALSE)</f>
        <v>143.75</v>
      </c>
      <c r="G25" s="16" t="s">
        <v>95</v>
      </c>
      <c r="H25" s="19" t="s">
        <v>95</v>
      </c>
      <c r="I25" s="13">
        <v>0</v>
      </c>
      <c r="J25" s="13">
        <v>999</v>
      </c>
      <c r="K25" s="16" t="s">
        <v>95</v>
      </c>
    </row>
    <row r="26" spans="1:11" x14ac:dyDescent="0.25">
      <c r="A26" s="18" t="s">
        <v>107</v>
      </c>
      <c r="B26" s="19" t="s">
        <v>95</v>
      </c>
      <c r="C26" s="20" t="s">
        <v>113</v>
      </c>
      <c r="D26" s="14">
        <f>VLOOKUP(A26,'[1]PT 43 (V)'!$A$1:$F$48,4,FALSE)</f>
        <v>44378</v>
      </c>
      <c r="E26" s="14" t="str">
        <f>VLOOKUP(A26,'[1]PT 43 (V)'!$A$1:$F$48,5,FALSE)</f>
        <v xml:space="preserve">FEE SCHED </v>
      </c>
      <c r="F26" s="24">
        <f>VLOOKUP(A26,'[1]PT 43 (V)'!$A$1:$F$48,6,FALSE)</f>
        <v>143.75</v>
      </c>
      <c r="G26" s="16" t="s">
        <v>95</v>
      </c>
      <c r="H26" s="19" t="s">
        <v>95</v>
      </c>
      <c r="I26" s="13">
        <v>0</v>
      </c>
      <c r="J26" s="13">
        <v>999</v>
      </c>
      <c r="K26" s="16" t="s">
        <v>95</v>
      </c>
    </row>
    <row r="27" spans="1:11" x14ac:dyDescent="0.25">
      <c r="A27" s="18" t="s">
        <v>48</v>
      </c>
      <c r="B27" s="19" t="s">
        <v>95</v>
      </c>
      <c r="C27" s="20" t="s">
        <v>49</v>
      </c>
      <c r="D27" s="14">
        <f>VLOOKUP(A27,'[1]PT 43 (V)'!$A$1:$F$48,4,FALSE)</f>
        <v>44378</v>
      </c>
      <c r="E27" s="14" t="str">
        <f>VLOOKUP(A27,'[1]PT 43 (V)'!$A$1:$F$48,5,FALSE)</f>
        <v xml:space="preserve">FEE SCHED </v>
      </c>
      <c r="F27" s="24">
        <f>VLOOKUP(A27,'[1]PT 43 (V)'!$A$1:$F$48,6,FALSE)</f>
        <v>129.72</v>
      </c>
      <c r="G27" s="16" t="s">
        <v>95</v>
      </c>
      <c r="H27" s="19" t="s">
        <v>95</v>
      </c>
      <c r="I27" s="13">
        <v>0</v>
      </c>
      <c r="J27" s="13">
        <v>999</v>
      </c>
      <c r="K27" s="16" t="s">
        <v>95</v>
      </c>
    </row>
    <row r="28" spans="1:11" x14ac:dyDescent="0.25">
      <c r="A28" s="18" t="s">
        <v>50</v>
      </c>
      <c r="B28" s="19" t="s">
        <v>95</v>
      </c>
      <c r="C28" s="20" t="s">
        <v>51</v>
      </c>
      <c r="D28" s="14">
        <f>VLOOKUP(A28,'[1]PT 43 (V)'!$A$1:$F$48,4,FALSE)</f>
        <v>44378</v>
      </c>
      <c r="E28" s="14" t="str">
        <f>VLOOKUP(A28,'[1]PT 43 (V)'!$A$1:$F$48,5,FALSE)</f>
        <v xml:space="preserve">FEE SCHED </v>
      </c>
      <c r="F28" s="24">
        <f>VLOOKUP(A28,'[1]PT 43 (V)'!$A$1:$F$48,6,FALSE)</f>
        <v>105.18</v>
      </c>
      <c r="G28" s="16" t="s">
        <v>95</v>
      </c>
      <c r="H28" s="19" t="s">
        <v>95</v>
      </c>
      <c r="I28" s="13">
        <v>0</v>
      </c>
      <c r="J28" s="13">
        <v>999</v>
      </c>
      <c r="K28" s="16" t="s">
        <v>95</v>
      </c>
    </row>
    <row r="29" spans="1:11" x14ac:dyDescent="0.25">
      <c r="A29" s="18" t="s">
        <v>52</v>
      </c>
      <c r="B29" s="19" t="s">
        <v>95</v>
      </c>
      <c r="C29" s="20" t="s">
        <v>53</v>
      </c>
      <c r="D29" s="14">
        <f>VLOOKUP(A29,'[1]PT 43 (V)'!$A$1:$F$48,4,FALSE)</f>
        <v>44378</v>
      </c>
      <c r="E29" s="14" t="str">
        <f>VLOOKUP(A29,'[1]PT 43 (V)'!$A$1:$F$48,5,FALSE)</f>
        <v xml:space="preserve">FEE SCHED </v>
      </c>
      <c r="F29" s="24">
        <f>VLOOKUP(A29,'[1]PT 43 (V)'!$A$1:$F$48,6,FALSE)</f>
        <v>105.18</v>
      </c>
      <c r="G29" s="16" t="s">
        <v>95</v>
      </c>
      <c r="H29" s="19" t="s">
        <v>95</v>
      </c>
      <c r="I29" s="13">
        <v>0</v>
      </c>
      <c r="J29" s="13">
        <v>999</v>
      </c>
      <c r="K29" s="16" t="s">
        <v>95</v>
      </c>
    </row>
    <row r="30" spans="1:11" x14ac:dyDescent="0.25">
      <c r="A30" s="18" t="s">
        <v>54</v>
      </c>
      <c r="B30" s="19" t="s">
        <v>95</v>
      </c>
      <c r="C30" s="20" t="s">
        <v>55</v>
      </c>
      <c r="D30" s="14">
        <f>VLOOKUP(A30,'[1]PT 43 (V)'!$A$1:$F$48,4,FALSE)</f>
        <v>44378</v>
      </c>
      <c r="E30" s="14" t="str">
        <f>VLOOKUP(A30,'[1]PT 43 (V)'!$A$1:$F$48,5,FALSE)</f>
        <v xml:space="preserve">FEE SCHED </v>
      </c>
      <c r="F30" s="24">
        <f>VLOOKUP(A30,'[1]PT 43 (V)'!$A$1:$F$48,6,FALSE)</f>
        <v>175.3</v>
      </c>
      <c r="G30" s="16" t="s">
        <v>95</v>
      </c>
      <c r="H30" s="19" t="s">
        <v>95</v>
      </c>
      <c r="I30" s="13">
        <v>0</v>
      </c>
      <c r="J30" s="13">
        <v>999</v>
      </c>
      <c r="K30" s="16" t="s">
        <v>95</v>
      </c>
    </row>
    <row r="31" spans="1:11" x14ac:dyDescent="0.25">
      <c r="A31" s="18" t="s">
        <v>56</v>
      </c>
      <c r="B31" s="19" t="s">
        <v>95</v>
      </c>
      <c r="C31" s="20" t="s">
        <v>57</v>
      </c>
      <c r="D31" s="14">
        <f>VLOOKUP(A31,'[1]PT 43 (V)'!$A$1:$F$48,4,FALSE)</f>
        <v>44378</v>
      </c>
      <c r="E31" s="14" t="str">
        <f>VLOOKUP(A31,'[1]PT 43 (V)'!$A$1:$F$48,5,FALSE)</f>
        <v xml:space="preserve">FEE SCHED </v>
      </c>
      <c r="F31" s="24">
        <f>VLOOKUP(A31,'[1]PT 43 (V)'!$A$1:$F$48,6,FALSE)</f>
        <v>350.6</v>
      </c>
      <c r="G31" s="16" t="s">
        <v>95</v>
      </c>
      <c r="H31" s="19" t="s">
        <v>95</v>
      </c>
      <c r="I31" s="13">
        <v>0</v>
      </c>
      <c r="J31" s="13">
        <v>999</v>
      </c>
      <c r="K31" s="16" t="s">
        <v>95</v>
      </c>
    </row>
    <row r="32" spans="1:11" x14ac:dyDescent="0.25">
      <c r="A32" s="18" t="s">
        <v>58</v>
      </c>
      <c r="B32" s="19" t="s">
        <v>95</v>
      </c>
      <c r="C32" s="20" t="s">
        <v>59</v>
      </c>
      <c r="D32" s="14">
        <f>VLOOKUP(A32,'[1]PT 43 (V)'!$A$1:$F$48,4,FALSE)</f>
        <v>44378</v>
      </c>
      <c r="E32" s="14" t="str">
        <f>VLOOKUP(A32,'[1]PT 43 (V)'!$A$1:$F$48,5,FALSE)</f>
        <v xml:space="preserve">FEE SCHED </v>
      </c>
      <c r="F32" s="24">
        <f>VLOOKUP(A32,'[1]PT 43 (V)'!$A$1:$F$48,6,FALSE)</f>
        <v>350.6</v>
      </c>
      <c r="G32" s="16" t="s">
        <v>95</v>
      </c>
      <c r="H32" s="19" t="s">
        <v>95</v>
      </c>
      <c r="I32" s="13">
        <v>0</v>
      </c>
      <c r="J32" s="13">
        <v>999</v>
      </c>
      <c r="K32" s="16" t="s">
        <v>95</v>
      </c>
    </row>
    <row r="33" spans="1:11" x14ac:dyDescent="0.25">
      <c r="A33" s="18" t="s">
        <v>60</v>
      </c>
      <c r="B33" s="19" t="s">
        <v>95</v>
      </c>
      <c r="C33" s="20" t="s">
        <v>61</v>
      </c>
      <c r="D33" s="14">
        <f>VLOOKUP(A33,'[1]PT 43 (V)'!$A$1:$F$48,4,FALSE)</f>
        <v>44378</v>
      </c>
      <c r="E33" s="14" t="str">
        <f>VLOOKUP(A33,'[1]PT 43 (V)'!$A$1:$F$48,5,FALSE)</f>
        <v xml:space="preserve">FEE SCHED </v>
      </c>
      <c r="F33" s="24">
        <f>VLOOKUP(A33,'[1]PT 43 (V)'!$A$1:$F$48,6,FALSE)</f>
        <v>280.48</v>
      </c>
      <c r="G33" s="16" t="s">
        <v>95</v>
      </c>
      <c r="H33" s="19" t="s">
        <v>95</v>
      </c>
      <c r="I33" s="13">
        <v>0</v>
      </c>
      <c r="J33" s="13">
        <v>999</v>
      </c>
      <c r="K33" s="16" t="s">
        <v>95</v>
      </c>
    </row>
    <row r="34" spans="1:11" x14ac:dyDescent="0.25">
      <c r="A34" s="18" t="s">
        <v>62</v>
      </c>
      <c r="B34" s="19" t="s">
        <v>95</v>
      </c>
      <c r="C34" s="20" t="s">
        <v>63</v>
      </c>
      <c r="D34" s="14">
        <f>VLOOKUP(A34,'[1]PT 43 (V)'!$A$1:$F$48,4,FALSE)</f>
        <v>44378</v>
      </c>
      <c r="E34" s="14" t="str">
        <f>VLOOKUP(A34,'[1]PT 43 (V)'!$A$1:$F$48,5,FALSE)</f>
        <v xml:space="preserve">FEE SCHED </v>
      </c>
      <c r="F34" s="24">
        <f>VLOOKUP(A34,'[1]PT 43 (V)'!$A$1:$F$48,6,FALSE)</f>
        <v>280.48</v>
      </c>
      <c r="G34" s="16" t="s">
        <v>95</v>
      </c>
      <c r="H34" s="19" t="s">
        <v>95</v>
      </c>
      <c r="I34" s="13">
        <v>0</v>
      </c>
      <c r="J34" s="13">
        <v>999</v>
      </c>
      <c r="K34" s="16" t="s">
        <v>95</v>
      </c>
    </row>
    <row r="35" spans="1:11" x14ac:dyDescent="0.25">
      <c r="A35" s="18" t="s">
        <v>64</v>
      </c>
      <c r="B35" s="19" t="s">
        <v>95</v>
      </c>
      <c r="C35" s="20" t="s">
        <v>65</v>
      </c>
      <c r="D35" s="14">
        <f>VLOOKUP(A35,'[1]PT 43 (V)'!$A$1:$F$48,4,FALSE)</f>
        <v>44378</v>
      </c>
      <c r="E35" s="14" t="str">
        <f>VLOOKUP(A35,'[1]PT 43 (V)'!$A$1:$F$48,5,FALSE)</f>
        <v xml:space="preserve">FEE SCHED </v>
      </c>
      <c r="F35" s="24">
        <f>VLOOKUP(A35,'[1]PT 43 (V)'!$A$1:$F$48,6,FALSE)</f>
        <v>210.36</v>
      </c>
      <c r="G35" s="16" t="s">
        <v>95</v>
      </c>
      <c r="H35" s="19" t="s">
        <v>95</v>
      </c>
      <c r="I35" s="13">
        <v>0</v>
      </c>
      <c r="J35" s="13">
        <v>999</v>
      </c>
      <c r="K35" s="16" t="s">
        <v>95</v>
      </c>
    </row>
    <row r="36" spans="1:11" x14ac:dyDescent="0.25">
      <c r="A36" s="18" t="s">
        <v>66</v>
      </c>
      <c r="B36" s="19" t="s">
        <v>95</v>
      </c>
      <c r="C36" s="20" t="s">
        <v>67</v>
      </c>
      <c r="D36" s="14">
        <f>VLOOKUP(A36,'[1]PT 43 (V)'!$A$1:$F$48,4,FALSE)</f>
        <v>44378</v>
      </c>
      <c r="E36" s="14" t="str">
        <f>VLOOKUP(A36,'[1]PT 43 (V)'!$A$1:$F$48,5,FALSE)</f>
        <v xml:space="preserve">FEE SCHED </v>
      </c>
      <c r="F36" s="24">
        <f>VLOOKUP(A36,'[1]PT 43 (V)'!$A$1:$F$48,6,FALSE)</f>
        <v>210.36</v>
      </c>
      <c r="G36" s="16" t="s">
        <v>95</v>
      </c>
      <c r="H36" s="19" t="s">
        <v>95</v>
      </c>
      <c r="I36" s="13">
        <v>0</v>
      </c>
      <c r="J36" s="13">
        <v>999</v>
      </c>
      <c r="K36" s="16" t="s">
        <v>95</v>
      </c>
    </row>
    <row r="37" spans="1:11" x14ac:dyDescent="0.25">
      <c r="A37" s="18" t="s">
        <v>68</v>
      </c>
      <c r="B37" s="19" t="s">
        <v>95</v>
      </c>
      <c r="C37" s="20" t="s">
        <v>69</v>
      </c>
      <c r="D37" s="14">
        <f>VLOOKUP(A37,'[1]PT 43 (V)'!$A$1:$F$48,4,FALSE)</f>
        <v>44378</v>
      </c>
      <c r="E37" s="14" t="str">
        <f>VLOOKUP(A37,'[1]PT 43 (V)'!$A$1:$F$48,5,FALSE)</f>
        <v xml:space="preserve">FEE SCHED </v>
      </c>
      <c r="F37" s="24">
        <f>VLOOKUP(A37,'[1]PT 43 (V)'!$A$1:$F$48,6,FALSE)</f>
        <v>175.3</v>
      </c>
      <c r="G37" s="16" t="s">
        <v>95</v>
      </c>
      <c r="H37" s="19" t="s">
        <v>95</v>
      </c>
      <c r="I37" s="13">
        <v>0</v>
      </c>
      <c r="J37" s="13">
        <v>999</v>
      </c>
      <c r="K37" s="16" t="s">
        <v>95</v>
      </c>
    </row>
    <row r="38" spans="1:11" x14ac:dyDescent="0.25">
      <c r="A38" s="15" t="s">
        <v>70</v>
      </c>
      <c r="B38" s="16" t="s">
        <v>95</v>
      </c>
      <c r="C38" s="17" t="s">
        <v>71</v>
      </c>
      <c r="D38" s="14">
        <f>VLOOKUP(A38,'[1]PT 43 (V)'!$A$1:$F$48,4,FALSE)</f>
        <v>44378</v>
      </c>
      <c r="E38" s="14" t="str">
        <f>VLOOKUP(A38,'[1]PT 43 (V)'!$A$1:$F$48,5,FALSE)</f>
        <v xml:space="preserve">FEE SCHED </v>
      </c>
      <c r="F38" s="24">
        <f>VLOOKUP(A38,'[1]PT 43 (V)'!$A$1:$F$48,6,FALSE)</f>
        <v>175.3</v>
      </c>
      <c r="G38" s="16" t="s">
        <v>95</v>
      </c>
      <c r="H38" s="16" t="s">
        <v>95</v>
      </c>
      <c r="I38" s="13">
        <v>0</v>
      </c>
      <c r="J38" s="13">
        <v>999</v>
      </c>
      <c r="K38" s="16" t="s">
        <v>95</v>
      </c>
    </row>
    <row r="39" spans="1:11" x14ac:dyDescent="0.25">
      <c r="A39" s="15" t="s">
        <v>72</v>
      </c>
      <c r="B39" s="16" t="s">
        <v>95</v>
      </c>
      <c r="C39" s="17" t="s">
        <v>73</v>
      </c>
      <c r="D39" s="14">
        <f>VLOOKUP(A39,'[1]PT 43 (V)'!$A$1:$F$48,4,FALSE)</f>
        <v>44378</v>
      </c>
      <c r="E39" s="14" t="str">
        <f>VLOOKUP(A39,'[1]PT 43 (V)'!$A$1:$F$48,5,FALSE)</f>
        <v xml:space="preserve">FEE SCHED </v>
      </c>
      <c r="F39" s="24">
        <f>VLOOKUP(A39,'[1]PT 43 (V)'!$A$1:$F$48,6,FALSE)</f>
        <v>280.48</v>
      </c>
      <c r="G39" s="16" t="s">
        <v>95</v>
      </c>
      <c r="H39" s="16" t="s">
        <v>95</v>
      </c>
      <c r="I39" s="13">
        <v>0</v>
      </c>
      <c r="J39" s="13">
        <v>999</v>
      </c>
      <c r="K39" s="16" t="s">
        <v>95</v>
      </c>
    </row>
    <row r="40" spans="1:11" x14ac:dyDescent="0.25">
      <c r="A40" s="15" t="s">
        <v>74</v>
      </c>
      <c r="B40" s="16" t="s">
        <v>95</v>
      </c>
      <c r="C40" s="17" t="s">
        <v>75</v>
      </c>
      <c r="D40" s="14">
        <f>VLOOKUP(A40,'[1]PT 43 (V)'!$A$1:$F$48,4,FALSE)</f>
        <v>44378</v>
      </c>
      <c r="E40" s="14" t="str">
        <f>VLOOKUP(A40,'[1]PT 43 (V)'!$A$1:$F$48,5,FALSE)</f>
        <v xml:space="preserve">FEE SCHED </v>
      </c>
      <c r="F40" s="24">
        <f>VLOOKUP(A40,'[1]PT 43 (V)'!$A$1:$F$48,6,FALSE)</f>
        <v>280.48</v>
      </c>
      <c r="G40" s="16" t="s">
        <v>95</v>
      </c>
      <c r="H40" s="16" t="s">
        <v>95</v>
      </c>
      <c r="I40" s="13">
        <v>0</v>
      </c>
      <c r="J40" s="13">
        <v>999</v>
      </c>
      <c r="K40" s="16" t="s">
        <v>95</v>
      </c>
    </row>
    <row r="41" spans="1:11" x14ac:dyDescent="0.25">
      <c r="A41" s="15" t="s">
        <v>76</v>
      </c>
      <c r="B41" s="16" t="s">
        <v>95</v>
      </c>
      <c r="C41" s="17" t="s">
        <v>77</v>
      </c>
      <c r="D41" s="14">
        <f>VLOOKUP(A41,'[1]PT 43 (V)'!$A$1:$F$48,4,FALSE)</f>
        <v>44378</v>
      </c>
      <c r="E41" s="14" t="str">
        <f>VLOOKUP(A41,'[1]PT 43 (V)'!$A$1:$F$48,5,FALSE)</f>
        <v xml:space="preserve">FEE SCHED </v>
      </c>
      <c r="F41" s="24">
        <f>VLOOKUP(A41,'[1]PT 43 (V)'!$A$1:$F$48,6,FALSE)</f>
        <v>280.48</v>
      </c>
      <c r="G41" s="16" t="s">
        <v>95</v>
      </c>
      <c r="H41" s="16" t="s">
        <v>95</v>
      </c>
      <c r="I41" s="13">
        <v>0</v>
      </c>
      <c r="J41" s="13">
        <v>999</v>
      </c>
      <c r="K41" s="16" t="s">
        <v>95</v>
      </c>
    </row>
    <row r="42" spans="1:11" x14ac:dyDescent="0.25">
      <c r="A42" s="15" t="s">
        <v>78</v>
      </c>
      <c r="B42" s="16" t="s">
        <v>95</v>
      </c>
      <c r="C42" s="17" t="s">
        <v>79</v>
      </c>
      <c r="D42" s="14">
        <f>VLOOKUP(A42,'[1]PT 43 (V)'!$A$1:$F$48,4,FALSE)</f>
        <v>44378</v>
      </c>
      <c r="E42" s="14" t="str">
        <f>VLOOKUP(A42,'[1]PT 43 (V)'!$A$1:$F$48,5,FALSE)</f>
        <v xml:space="preserve">FEE SCHED </v>
      </c>
      <c r="F42" s="24">
        <f>VLOOKUP(A42,'[1]PT 43 (V)'!$A$1:$F$48,6,FALSE)</f>
        <v>280.48</v>
      </c>
      <c r="G42" s="16" t="s">
        <v>95</v>
      </c>
      <c r="H42" s="16" t="s">
        <v>95</v>
      </c>
      <c r="I42" s="13">
        <v>0</v>
      </c>
      <c r="J42" s="13">
        <v>999</v>
      </c>
      <c r="K42" s="16" t="s">
        <v>95</v>
      </c>
    </row>
    <row r="43" spans="1:11" x14ac:dyDescent="0.25">
      <c r="A43" s="15" t="s">
        <v>80</v>
      </c>
      <c r="B43" s="16" t="s">
        <v>95</v>
      </c>
      <c r="C43" s="17" t="s">
        <v>81</v>
      </c>
      <c r="D43" s="14">
        <f>VLOOKUP(A43,'[1]PT 43 (V)'!$A$1:$F$48,4,FALSE)</f>
        <v>44378</v>
      </c>
      <c r="E43" s="14" t="str">
        <f>VLOOKUP(A43,'[1]PT 43 (V)'!$A$1:$F$48,5,FALSE)</f>
        <v xml:space="preserve">FEE SCHED </v>
      </c>
      <c r="F43" s="24">
        <f>VLOOKUP(A43,'[1]PT 43 (V)'!$A$1:$F$48,6,FALSE)</f>
        <v>350.6</v>
      </c>
      <c r="G43" s="16" t="s">
        <v>95</v>
      </c>
      <c r="H43" s="16" t="s">
        <v>95</v>
      </c>
      <c r="I43" s="13">
        <v>0</v>
      </c>
      <c r="J43" s="13">
        <v>999</v>
      </c>
      <c r="K43" s="16" t="s">
        <v>95</v>
      </c>
    </row>
    <row r="44" spans="1:11" x14ac:dyDescent="0.25">
      <c r="A44" s="15" t="s">
        <v>82</v>
      </c>
      <c r="B44" s="16" t="s">
        <v>95</v>
      </c>
      <c r="C44" s="17" t="s">
        <v>83</v>
      </c>
      <c r="D44" s="14">
        <f>VLOOKUP(A44,'[1]PT 43 (V)'!$A$1:$F$48,4,FALSE)</f>
        <v>44378</v>
      </c>
      <c r="E44" s="14" t="str">
        <f>VLOOKUP(A44,'[1]PT 43 (V)'!$A$1:$F$48,5,FALSE)</f>
        <v xml:space="preserve">FEE SCHED </v>
      </c>
      <c r="F44" s="24">
        <f>VLOOKUP(A44,'[1]PT 43 (V)'!$A$1:$F$48,6,FALSE)</f>
        <v>350.6</v>
      </c>
      <c r="G44" s="16" t="s">
        <v>95</v>
      </c>
      <c r="H44" s="16" t="s">
        <v>95</v>
      </c>
      <c r="I44" s="13">
        <v>0</v>
      </c>
      <c r="J44" s="13">
        <v>999</v>
      </c>
      <c r="K44" s="16" t="s">
        <v>95</v>
      </c>
    </row>
    <row r="45" spans="1:11" x14ac:dyDescent="0.25">
      <c r="A45" s="15" t="s">
        <v>84</v>
      </c>
      <c r="B45" s="16" t="s">
        <v>95</v>
      </c>
      <c r="C45" s="17" t="s">
        <v>85</v>
      </c>
      <c r="D45" s="14">
        <f>VLOOKUP(A45,'[1]PT 43 (V)'!$A$1:$F$48,4,FALSE)</f>
        <v>44378</v>
      </c>
      <c r="E45" s="14" t="str">
        <f>VLOOKUP(A45,'[1]PT 43 (V)'!$A$1:$F$48,5,FALSE)</f>
        <v xml:space="preserve">FEE SCHED </v>
      </c>
      <c r="F45" s="24">
        <f>VLOOKUP(A45,'[1]PT 43 (V)'!$A$1:$F$48,6,FALSE)</f>
        <v>91.16</v>
      </c>
      <c r="G45" s="16" t="s">
        <v>95</v>
      </c>
      <c r="H45" s="16" t="s">
        <v>95</v>
      </c>
      <c r="I45" s="13">
        <v>0</v>
      </c>
      <c r="J45" s="13">
        <v>999</v>
      </c>
      <c r="K45" s="16" t="s">
        <v>100</v>
      </c>
    </row>
    <row r="46" spans="1:11" x14ac:dyDescent="0.25">
      <c r="A46" s="15" t="s">
        <v>86</v>
      </c>
      <c r="B46" s="16" t="s">
        <v>95</v>
      </c>
      <c r="C46" s="17" t="s">
        <v>87</v>
      </c>
      <c r="D46" s="14">
        <f>VLOOKUP(A46,'[1]PT 43 (V)'!$A$1:$F$48,4,FALSE)</f>
        <v>44378</v>
      </c>
      <c r="E46" s="14" t="str">
        <f>VLOOKUP(A46,'[1]PT 43 (V)'!$A$1:$F$48,5,FALSE)</f>
        <v xml:space="preserve">FEE SCHED </v>
      </c>
      <c r="F46" s="24">
        <f>VLOOKUP(A46,'[1]PT 43 (V)'!$A$1:$F$48,6,FALSE)</f>
        <v>91.16</v>
      </c>
      <c r="G46" s="16" t="s">
        <v>95</v>
      </c>
      <c r="H46" s="16" t="s">
        <v>95</v>
      </c>
      <c r="I46" s="13">
        <v>0</v>
      </c>
      <c r="J46" s="13">
        <v>999</v>
      </c>
      <c r="K46" s="16" t="s">
        <v>100</v>
      </c>
    </row>
    <row r="47" spans="1:11" x14ac:dyDescent="0.25">
      <c r="A47" s="15" t="s">
        <v>88</v>
      </c>
      <c r="B47" s="16" t="s">
        <v>95</v>
      </c>
      <c r="C47" s="17" t="s">
        <v>89</v>
      </c>
      <c r="D47" s="14">
        <f>VLOOKUP(A47,'[1]PT 43 (V)'!$A$1:$F$48,4,FALSE)</f>
        <v>44378</v>
      </c>
      <c r="E47" s="14" t="str">
        <f>VLOOKUP(A47,'[1]PT 43 (V)'!$A$1:$F$48,5,FALSE)</f>
        <v xml:space="preserve">FEE SCHED </v>
      </c>
      <c r="F47" s="24">
        <f>VLOOKUP(A47,'[1]PT 43 (V)'!$A$1:$F$48,6,FALSE)</f>
        <v>70.12</v>
      </c>
      <c r="G47" s="16" t="s">
        <v>95</v>
      </c>
      <c r="H47" s="16" t="s">
        <v>95</v>
      </c>
      <c r="I47" s="13">
        <v>0</v>
      </c>
      <c r="J47" s="13">
        <v>20</v>
      </c>
      <c r="K47" s="16" t="s">
        <v>95</v>
      </c>
    </row>
    <row r="48" spans="1:11" x14ac:dyDescent="0.25">
      <c r="A48" s="15" t="s">
        <v>90</v>
      </c>
      <c r="B48" s="16" t="s">
        <v>95</v>
      </c>
      <c r="C48" s="17" t="s">
        <v>91</v>
      </c>
      <c r="D48" s="14">
        <f>VLOOKUP(A48,'[1]PT 43 (V)'!$A$1:$F$48,4,FALSE)</f>
        <v>44378</v>
      </c>
      <c r="E48" s="14" t="str">
        <f>VLOOKUP(A48,'[1]PT 43 (V)'!$A$1:$F$48,5,FALSE)</f>
        <v xml:space="preserve">FEE SCHED </v>
      </c>
      <c r="F48" s="24">
        <f>VLOOKUP(A48,'[1]PT 43 (V)'!$A$1:$F$48,6,FALSE)</f>
        <v>182.31</v>
      </c>
      <c r="G48" s="16" t="s">
        <v>95</v>
      </c>
      <c r="H48" s="16" t="s">
        <v>95</v>
      </c>
      <c r="I48" s="13">
        <v>0</v>
      </c>
      <c r="J48" s="13">
        <v>20</v>
      </c>
      <c r="K48" s="16" t="s">
        <v>95</v>
      </c>
    </row>
    <row r="49" spans="1:11" x14ac:dyDescent="0.25">
      <c r="A49" s="15" t="s">
        <v>92</v>
      </c>
      <c r="B49" s="16" t="s">
        <v>95</v>
      </c>
      <c r="C49" s="17" t="s">
        <v>93</v>
      </c>
      <c r="D49" s="14">
        <f>VLOOKUP(A49,'[1]PT 43 (V)'!$A$1:$F$48,4,FALSE)</f>
        <v>44378</v>
      </c>
      <c r="E49" s="14" t="str">
        <f>VLOOKUP(A49,'[1]PT 43 (V)'!$A$1:$F$48,5,FALSE)</f>
        <v xml:space="preserve">FEE SCHED </v>
      </c>
      <c r="F49" s="24">
        <f>VLOOKUP(A49,'[1]PT 43 (V)'!$A$1:$F$48,6,FALSE)</f>
        <v>105.18</v>
      </c>
      <c r="G49" s="16" t="s">
        <v>95</v>
      </c>
      <c r="H49" s="16" t="s">
        <v>95</v>
      </c>
      <c r="I49" s="13">
        <v>0</v>
      </c>
      <c r="J49" s="13">
        <v>999</v>
      </c>
      <c r="K49" s="16" t="s">
        <v>101</v>
      </c>
    </row>
    <row r="50" spans="1:11" x14ac:dyDescent="0.25">
      <c r="D50" s="21"/>
    </row>
  </sheetData>
  <phoneticPr fontId="0" type="noConversion"/>
  <pageMargins left="0.25" right="0.25" top="1" bottom="1" header="0.3" footer="0.3"/>
  <pageSetup scale="78" fitToHeight="0" orientation="landscape" r:id="rId1"/>
  <headerFooter alignWithMargins="0">
    <oddHeader>&amp;C&amp;"Arial,Bold"&amp;14&amp;KFF0000 &amp;K000000Montana Healthcare Programs Fee Schedule
&amp;KFF0000 &amp;K000000Denturist Services
July&amp;KC00000 &amp;K0000001, 2021</oddHeader>
    <oddFooter>&amp;LPlease see &amp;KC00000cover sheet&amp;K000000 for a complete description
of information contained in the fee schedules.&amp;CPage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Denturist Services</vt:lpstr>
      <vt:lpstr>' Denturist Services'!Print_Titles</vt:lpstr>
    </vt:vector>
  </TitlesOfParts>
  <Company>Consultec,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Stirling, Jennifer B</cp:lastModifiedBy>
  <cp:lastPrinted>2021-10-15T17:19:10Z</cp:lastPrinted>
  <dcterms:created xsi:type="dcterms:W3CDTF">1998-08-07T22:12:09Z</dcterms:created>
  <dcterms:modified xsi:type="dcterms:W3CDTF">2021-10-15T17:25:04Z</dcterms:modified>
</cp:coreProperties>
</file>